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7175" windowHeight="6165" tabRatio="482"/>
  </bookViews>
  <sheets>
    <sheet name="closed system chemical list" sheetId="2" r:id="rId1"/>
  </sheets>
  <calcPr calcId="124519"/>
</workbook>
</file>

<file path=xl/calcChain.xml><?xml version="1.0" encoding="utf-8"?>
<calcChain xmlns="http://schemas.openxmlformats.org/spreadsheetml/2006/main">
  <c r="I114" i="2"/>
  <c r="H114"/>
  <c r="I113"/>
  <c r="H113"/>
  <c r="I112"/>
  <c r="H112"/>
  <c r="I111"/>
  <c r="H111"/>
  <c r="I110"/>
  <c r="H110"/>
  <c r="I109"/>
  <c r="H109"/>
  <c r="I108"/>
  <c r="H108"/>
  <c r="I107"/>
  <c r="H107"/>
  <c r="I106"/>
  <c r="H106"/>
  <c r="I105"/>
  <c r="H105"/>
  <c r="I104"/>
  <c r="H104"/>
  <c r="I103"/>
  <c r="H103"/>
  <c r="I102"/>
  <c r="H102"/>
  <c r="I101"/>
  <c r="H101"/>
  <c r="I100"/>
  <c r="H100"/>
  <c r="I99"/>
  <c r="H99"/>
  <c r="I98"/>
  <c r="H98"/>
  <c r="I97"/>
  <c r="H97"/>
  <c r="I92" l="1"/>
  <c r="H92"/>
  <c r="I91"/>
  <c r="H91"/>
  <c r="I90"/>
  <c r="H90"/>
  <c r="I89"/>
  <c r="H89"/>
  <c r="I88"/>
  <c r="H88"/>
  <c r="I83" l="1"/>
  <c r="C83"/>
  <c r="I82"/>
  <c r="C82"/>
  <c r="I81"/>
  <c r="C81"/>
  <c r="I80"/>
  <c r="C80"/>
  <c r="I79"/>
  <c r="C79"/>
  <c r="I78"/>
  <c r="C78"/>
  <c r="I77"/>
  <c r="C77"/>
  <c r="I76"/>
  <c r="C76"/>
  <c r="I75"/>
  <c r="C75"/>
  <c r="I74"/>
  <c r="C74"/>
  <c r="I73"/>
  <c r="C73"/>
  <c r="I72"/>
  <c r="C72"/>
  <c r="I71"/>
  <c r="C71"/>
  <c r="I70"/>
  <c r="C70"/>
  <c r="I69"/>
  <c r="C69"/>
  <c r="I68"/>
  <c r="C68"/>
  <c r="I67"/>
  <c r="C67"/>
  <c r="I66"/>
  <c r="C66"/>
  <c r="I65"/>
  <c r="C65"/>
  <c r="I64"/>
  <c r="C64"/>
  <c r="I59" l="1"/>
  <c r="C59"/>
  <c r="I58"/>
  <c r="C58"/>
  <c r="I57"/>
  <c r="C57"/>
  <c r="I56"/>
  <c r="C56"/>
  <c r="I55"/>
  <c r="C55"/>
  <c r="I54"/>
  <c r="C54"/>
  <c r="I53"/>
  <c r="C53"/>
  <c r="I52"/>
  <c r="C52"/>
  <c r="I51"/>
  <c r="C51"/>
  <c r="I50"/>
  <c r="C50"/>
  <c r="I49"/>
  <c r="C49"/>
  <c r="I48"/>
  <c r="C48"/>
  <c r="I47"/>
  <c r="C47"/>
  <c r="I46"/>
  <c r="C46"/>
  <c r="I45"/>
  <c r="C45"/>
  <c r="I44"/>
  <c r="C44"/>
  <c r="I43"/>
  <c r="C43"/>
  <c r="I42"/>
  <c r="C42"/>
  <c r="I41"/>
  <c r="C41"/>
  <c r="I40"/>
  <c r="C40"/>
  <c r="I39"/>
  <c r="C39"/>
  <c r="I38"/>
  <c r="C38"/>
  <c r="I37"/>
  <c r="C37"/>
  <c r="I36"/>
  <c r="C36"/>
  <c r="I30" l="1"/>
  <c r="H30"/>
  <c r="I29"/>
  <c r="H29"/>
  <c r="I28"/>
  <c r="H28"/>
  <c r="I27"/>
  <c r="H27"/>
  <c r="I26"/>
  <c r="H26"/>
  <c r="I21"/>
  <c r="C21"/>
  <c r="I20"/>
  <c r="C20"/>
  <c r="I19"/>
  <c r="C19"/>
  <c r="I18"/>
  <c r="C18"/>
  <c r="I17"/>
  <c r="C17"/>
  <c r="I16"/>
  <c r="C16"/>
  <c r="I15"/>
  <c r="C15"/>
  <c r="I14"/>
  <c r="C14"/>
  <c r="I13"/>
  <c r="C13"/>
  <c r="I12"/>
  <c r="C12"/>
  <c r="I11"/>
  <c r="C11"/>
  <c r="I10"/>
  <c r="C10"/>
  <c r="I9"/>
  <c r="C9"/>
  <c r="I8"/>
  <c r="C8"/>
  <c r="I7"/>
  <c r="C7"/>
  <c r="I6"/>
  <c r="C6"/>
  <c r="I5"/>
  <c r="C5"/>
</calcChain>
</file>

<file path=xl/sharedStrings.xml><?xml version="1.0" encoding="utf-8"?>
<sst xmlns="http://schemas.openxmlformats.org/spreadsheetml/2006/main" count="546" uniqueCount="226">
  <si>
    <t>Sr. No.</t>
  </si>
  <si>
    <t>Name of Item</t>
  </si>
  <si>
    <t>Requirement During the year</t>
  </si>
  <si>
    <t>Brand</t>
  </si>
  <si>
    <t>Whether items is available on GEM Yes/No</t>
  </si>
  <si>
    <t>Past Year quantity (01-07-2025 to Till Date)</t>
  </si>
  <si>
    <t>Past Year Expense</t>
  </si>
  <si>
    <t>Estimated quantity</t>
  </si>
  <si>
    <t>Estimated Expense</t>
  </si>
  <si>
    <t>Name of the Proprietary article (Instrument)</t>
  </si>
  <si>
    <t>OEM of Instrument</t>
  </si>
  <si>
    <t>Model Name of Instrument</t>
  </si>
  <si>
    <t>Existing Authorized Dealer from OEM</t>
  </si>
  <si>
    <t>Instrument Installed at Laboratory</t>
  </si>
  <si>
    <t>Certificate Date &amp; Validity end date</t>
  </si>
  <si>
    <t>Remarks</t>
  </si>
  <si>
    <t>HSN Code</t>
  </si>
  <si>
    <t>Biochemistry Laboratory - List of Required Items for the year 2026-27
For Sysmex : BX-3010 Closed System</t>
  </si>
  <si>
    <t>Sr.
No.</t>
  </si>
  <si>
    <t>Requirement 
Druing 
the year 
(in mL)</t>
  </si>
  <si>
    <t>Whether
items are
available
on GeM
Yes/No</t>
  </si>
  <si>
    <t>Past Year 
Quantity 
(1.7.2025 to Till Date)
(in mL)</t>
  </si>
  <si>
    <t>Past Year 
Expense (Amount
in Rs.)
GST Extra</t>
  </si>
  <si>
    <t>Estimated 
Quantity 
(in mL)</t>
  </si>
  <si>
    <t>Estimated
Expense
(Amount
in Rs.)
GST Extra</t>
  </si>
  <si>
    <t xml:space="preserve">Name of the Proprietary article (Instrument) </t>
  </si>
  <si>
    <t>Glucose Hexokinase FS</t>
  </si>
  <si>
    <t>Closed
System
Pack
for 
Sysmex
BX-3010
Automated 
Chemistry
Analyser</t>
  </si>
  <si>
    <t>No</t>
  </si>
  <si>
    <t>Sysmex
BX-3010
Automated 
Chemistry
Analyser</t>
  </si>
  <si>
    <t>Cholesterol FS</t>
  </si>
  <si>
    <t>Triglyceride FS</t>
  </si>
  <si>
    <t>Urea FS</t>
  </si>
  <si>
    <t>Creatinine FS</t>
  </si>
  <si>
    <t>Uric Acid FS TOOS</t>
  </si>
  <si>
    <t>Bilirubin Auto Total FS</t>
  </si>
  <si>
    <t>Bilirubin Auto Direct FS</t>
  </si>
  <si>
    <t>ALAT (GPT) FS</t>
  </si>
  <si>
    <t>ASAT (GOT) FS</t>
  </si>
  <si>
    <t>Alkaline Phosphatase FS</t>
  </si>
  <si>
    <t>Total Protein FS</t>
  </si>
  <si>
    <t>Albumin FS</t>
  </si>
  <si>
    <t>Calcium FS</t>
  </si>
  <si>
    <t>Wash C-1</t>
  </si>
  <si>
    <t>Wash No. 3</t>
  </si>
  <si>
    <t>Wash No. 9</t>
  </si>
  <si>
    <t>Note: Type of Tests, Number of Tests and Estimated expense may be vary as per requirement of M.D./Ph.D. Scholar's thises patients, I.P.D. patients and Project work.</t>
  </si>
  <si>
    <t>Biochemistry Laboratory - List of Required Items for the year 2026-27
For Sysmex : Cyflow Cube 6 Flow Cytometry Closed System</t>
  </si>
  <si>
    <t>Requirement 
Druing 
the year 
(in mL) / 
T</t>
  </si>
  <si>
    <t>Past Year 
Quantity 
(1.7.2025 to Till Date)
(in mL) / T</t>
  </si>
  <si>
    <t>Estimated 
Quantity 
(in mL) / 
T</t>
  </si>
  <si>
    <t xml:space="preserve">Name of the Proprietar article (Instrument) </t>
  </si>
  <si>
    <t>Cell Cycle Flow Ex</t>
  </si>
  <si>
    <t>Closed
System
Pack for 
Sysmex Cyflow
Cube 6 Flow Cytometry</t>
  </si>
  <si>
    <t>Sysmex Cyflow
Cube 6 Flow Cytometer</t>
  </si>
  <si>
    <t>CD4 % Easy Count</t>
  </si>
  <si>
    <t>Sheath Fluid</t>
  </si>
  <si>
    <t>Decontamination Solution</t>
  </si>
  <si>
    <t>Cleaning Solution</t>
  </si>
  <si>
    <t>Miscellaneous items</t>
  </si>
  <si>
    <t>-</t>
  </si>
  <si>
    <t>Note: Type of Tests, Number of Tests and Estimated expense may be vary as per requirement of M.D./Ph.D. Scholar's thises, research and Project work.</t>
  </si>
  <si>
    <t>Existing Authorized Delear from OEM</t>
  </si>
  <si>
    <t>Certificate Date &amp; Validity Date</t>
  </si>
  <si>
    <t>Sysmex 
Corporation, 
Japan</t>
  </si>
  <si>
    <t>BX-3010</t>
  </si>
  <si>
    <t>Sakshi Healthcare, Ahmedabad</t>
  </si>
  <si>
    <t>Biochemistry Laboratory</t>
  </si>
  <si>
    <t>07.04.2025,
2025-26 Tender</t>
  </si>
  <si>
    <t>CyFlow
Cube 6</t>
  </si>
  <si>
    <t>04.04.2025,
Untill further notice</t>
  </si>
  <si>
    <t>Biochemistry Laboratory - List of Required Items for the year 2026-27
For TOSOH : AIA-360 Closed System</t>
  </si>
  <si>
    <t>Requirement 
Druing 
the year 
(in mL) or T</t>
  </si>
  <si>
    <t>Estimated 
Quantity 
(in mL) or T</t>
  </si>
  <si>
    <t>Wash Concentrate</t>
  </si>
  <si>
    <t>Closed
System
Pack
for 
TOSOH
AIA-360
Automated
Enzyme 
Immnoassay
Analyser</t>
  </si>
  <si>
    <t>TOSOH
AIA-360
Automated
Enzyme 
Immnoassay
Analyser</t>
  </si>
  <si>
    <t>Substrate</t>
  </si>
  <si>
    <t>Diluent</t>
  </si>
  <si>
    <t>STD Cups</t>
  </si>
  <si>
    <t>T3</t>
  </si>
  <si>
    <t>FT3</t>
  </si>
  <si>
    <t>T4</t>
  </si>
  <si>
    <t>FT4</t>
  </si>
  <si>
    <t>TSH</t>
  </si>
  <si>
    <t>FSH</t>
  </si>
  <si>
    <t>LH</t>
  </si>
  <si>
    <t>E2</t>
  </si>
  <si>
    <t>Progesterone</t>
  </si>
  <si>
    <t>Prolactin</t>
  </si>
  <si>
    <t>Testsosterone</t>
  </si>
  <si>
    <t>Ferritin</t>
  </si>
  <si>
    <t>Vitamin B-12</t>
  </si>
  <si>
    <t>B-12 Pre Treatment</t>
  </si>
  <si>
    <t>CA-125</t>
  </si>
  <si>
    <t>PSA</t>
  </si>
  <si>
    <t>Cortisol</t>
  </si>
  <si>
    <t>Insulin-IRI</t>
  </si>
  <si>
    <t>IgE</t>
  </si>
  <si>
    <t>C-Peptide</t>
  </si>
  <si>
    <t>Note: Type of Tests, Number of Tests and Estimated expense may be vary as per requirement of M.D./Ph.D. Scholar's thises patients, I.P.D. patients and Project work.                                                                                                                                                        P.T.O.</t>
  </si>
  <si>
    <t>Tosoh Corporation, Japan</t>
  </si>
  <si>
    <t>AIA-360</t>
  </si>
  <si>
    <t>08.04.2026,
08.4.2025 to 31.03.2026</t>
  </si>
  <si>
    <t>Biochemistry Laboratory - List of Required Items for the year 2026-27
For Transasia : Erba EM-360 Closed System</t>
  </si>
  <si>
    <t>Glucose</t>
  </si>
  <si>
    <t>System
Pack
for 
Transasia
Erba
EM-360
Fully Automated 
Chemistry
Analyser</t>
  </si>
  <si>
    <t>Transasia
Erba
EM-360
Fully Automated 
Chemistry
Analyser</t>
  </si>
  <si>
    <t>Cholesterol</t>
  </si>
  <si>
    <t>Triglyceride</t>
  </si>
  <si>
    <t>HDL Cholesterol Direct</t>
  </si>
  <si>
    <t>Urea</t>
  </si>
  <si>
    <t>Creatinine</t>
  </si>
  <si>
    <t>Uric Acid</t>
  </si>
  <si>
    <t>Bilirubin Total</t>
  </si>
  <si>
    <t>Bilirubin Direct</t>
  </si>
  <si>
    <t>ALAT (SGPT)</t>
  </si>
  <si>
    <t>ASAT (SGOT)</t>
  </si>
  <si>
    <t>Alkaline Phosphatase</t>
  </si>
  <si>
    <t>Total Protein</t>
  </si>
  <si>
    <t>Albumin</t>
  </si>
  <si>
    <t>Calcium</t>
  </si>
  <si>
    <t>Iron (FE)</t>
  </si>
  <si>
    <t>UIBC</t>
  </si>
  <si>
    <t>ERBA Auto Wash Kit</t>
  </si>
  <si>
    <t>Multi Cal - XL</t>
  </si>
  <si>
    <t>Erba Auto Wash AC/AL</t>
  </si>
  <si>
    <t>Transasia Bio-Medicals Ltd., India</t>
  </si>
  <si>
    <t>Erba 
EM-360</t>
  </si>
  <si>
    <t>Topaz Surgi Pharma, Rajkot</t>
  </si>
  <si>
    <t>02.04.2025,
As per tender T&amp;C</t>
  </si>
  <si>
    <t>Biochemistry Laboratory - List of Required Items for the year 2026-27
For SEBIA : Minicap Flex-Piercing Closed System</t>
  </si>
  <si>
    <t>Requirement 
Druing 
the year 
(in mL)/
Nos.</t>
  </si>
  <si>
    <t>Estimated 
Quantity 
(in mL)/ Nos.</t>
  </si>
  <si>
    <t>Capi Protect</t>
  </si>
  <si>
    <t>Closed System Pack for 
SEBIA Minicap
Flex-Piercing 
Capillary
Electrophoresis
Instrument</t>
  </si>
  <si>
    <t>SEBIA
Minicap
Flex-
Piercing 
Capillary
Electrophoresis
Instrument</t>
  </si>
  <si>
    <t>HbA1c Capi Con.</t>
  </si>
  <si>
    <t>Minicap HbA1c</t>
  </si>
  <si>
    <t>Minicap HbE</t>
  </si>
  <si>
    <t>HbA2 Normal Control</t>
  </si>
  <si>
    <t>Sebia Diagnostics, France</t>
  </si>
  <si>
    <t>Minicap Flex</t>
  </si>
  <si>
    <t>R. B. Distributors, Ahmedabad</t>
  </si>
  <si>
    <t>24.04.2026,
24.04.2026 to 30.06.2026</t>
  </si>
  <si>
    <t>Biochemistry Laboratory - List of Required Items for the year 2026-27
For BioRad : QX 200 Digital Droplet PCR Closed System</t>
  </si>
  <si>
    <t>Requirement 
Druing 
the year
(in ISU)</t>
  </si>
  <si>
    <t>Past Year 
Quantity 
(1.7.2025 to Till Date)
(in ISU)</t>
  </si>
  <si>
    <t>Estimated 
Quantity 
(in ISU)</t>
  </si>
  <si>
    <t>ddPCR Smx Prbs Nodutp</t>
  </si>
  <si>
    <t>Closed
System
Pack
for 
BioRad
QX 200 
ddPCR
System</t>
  </si>
  <si>
    <t>BioRad
QX 200 
ddPCR
System</t>
  </si>
  <si>
    <t>Qx200 EvaGreen ddPCR Smx</t>
  </si>
  <si>
    <t>Droplet Digital FAM Oq kit</t>
  </si>
  <si>
    <t>Droplet Reader Oil</t>
  </si>
  <si>
    <t>Droplet Generat Oil</t>
  </si>
  <si>
    <t>Nitrocel Memb 0.45µm (30cmx3.5m)</t>
  </si>
  <si>
    <t>TGS Buffer 10x</t>
  </si>
  <si>
    <t xml:space="preserve">Nitrocel Memb 0.45 µm, 10 pk </t>
  </si>
  <si>
    <t>2x Buffer Contrl Kit</t>
  </si>
  <si>
    <t>Qx200 Drplt Generator Oil</t>
  </si>
  <si>
    <t>Qx200 ddPCR Eg Buffer Control</t>
  </si>
  <si>
    <t>DG8 Chips, Qx100/200 Dg</t>
  </si>
  <si>
    <t>DG8 Gasket, ddPCR</t>
  </si>
  <si>
    <t>ddPCR Plates Semi-Skirted</t>
  </si>
  <si>
    <t>Pierceable Foil Heat Seal</t>
  </si>
  <si>
    <t>DD Fluidic Verif Rgnts</t>
  </si>
  <si>
    <t>iTaq Univer SYBR Green SMX</t>
  </si>
  <si>
    <t>Clarity Western Ecl Subs</t>
  </si>
  <si>
    <t>ddPCR Calibration Kit</t>
  </si>
  <si>
    <t>Note: Type of Tests, Number of Tests and Estimated expense may be vary as per requirement of M.D./Ph.D. Scholar's thises work, Research work and Project work.</t>
  </si>
  <si>
    <t>Bio-Rad Laboratories, USA</t>
  </si>
  <si>
    <t>QX 200</t>
  </si>
  <si>
    <t>Genetix Biotech Asia Private Limited, New Delhi</t>
  </si>
  <si>
    <t>24.03.2025,
2025-26 Tender</t>
  </si>
  <si>
    <t>2 X 500 ml</t>
  </si>
  <si>
    <t>Sysmex(Siemens)</t>
  </si>
  <si>
    <t xml:space="preserve">Rate contract Item list for year 2026-2027 of Pathology Laboratory </t>
  </si>
  <si>
    <t>CLOSED SYSTEM</t>
  </si>
  <si>
    <t xml:space="preserve">XNL -550 Sysmex (Fully Automated Hematological Analyzer) </t>
  </si>
  <si>
    <t>Cellclean</t>
  </si>
  <si>
    <t>5 X 50 ml</t>
  </si>
  <si>
    <t>sysmex</t>
  </si>
  <si>
    <t>Hematology Analyser XN-550</t>
  </si>
  <si>
    <t xml:space="preserve">Vinayak Health Care </t>
  </si>
  <si>
    <t>Cellpack –DCL</t>
  </si>
  <si>
    <t>45 X 20 Ltr.</t>
  </si>
  <si>
    <t>Sulfolyser</t>
  </si>
  <si>
    <t>24X(3X 500 ML)</t>
  </si>
  <si>
    <t>24 X (3X 500 ML)</t>
  </si>
  <si>
    <t>Lysercell WDF</t>
  </si>
  <si>
    <t>10X 5 Ltr</t>
  </si>
  <si>
    <t>Flurocell WDF</t>
  </si>
  <si>
    <t>12X 42 ML</t>
  </si>
  <si>
    <t>Flurocell Ret</t>
  </si>
  <si>
    <t>6 X 12 ML</t>
  </si>
  <si>
    <t>Cellpack -DFL</t>
  </si>
  <si>
    <t>6 X 1. 0Ltr</t>
  </si>
  <si>
    <t>XN-L CHECK L1</t>
  </si>
  <si>
    <t>12 X 3 ML</t>
  </si>
  <si>
    <t>XN-L CHECK L2</t>
  </si>
  <si>
    <t>XN-L CHECK L3</t>
  </si>
  <si>
    <t>XN-L CAL</t>
  </si>
  <si>
    <t>2 X 3 ML</t>
  </si>
  <si>
    <t>Sysmex</t>
  </si>
  <si>
    <t xml:space="preserve">XP-300 SYSMEX </t>
  </si>
  <si>
    <t xml:space="preserve">Cell Pack </t>
  </si>
  <si>
    <t>2 X 20 Lit.</t>
  </si>
  <si>
    <t>Hematology Analyser XP-300</t>
  </si>
  <si>
    <t>Stromatolyser WH</t>
  </si>
  <si>
    <t>Alifax ESR Machine- Sysmex</t>
  </si>
  <si>
    <t>ESR Universal 
(Test) Card 4000 Test</t>
  </si>
  <si>
    <t>1 X 4000 Test</t>
  </si>
  <si>
    <t>Alifax</t>
  </si>
  <si>
    <t>Z-Roller-20 LC</t>
  </si>
  <si>
    <t>Suyog Diagnostics pvt. Ltd.</t>
  </si>
  <si>
    <t>ESR Universal
 (Test) Card 10000 Test</t>
  </si>
  <si>
    <t>2 X10000 Test</t>
  </si>
  <si>
    <t xml:space="preserve"> CA - 101 (Sysmex) (Semi automated blood coagulation analyser )</t>
  </si>
  <si>
    <t>Thromberol S   (PT Reagent)</t>
  </si>
  <si>
    <t>8 Pack X [10 X 4 ML]</t>
  </si>
  <si>
    <t xml:space="preserve"> CA - 101 (Sysmex) 
(Semi automated 
Blood
 Coagulation
 Analyzer)</t>
  </si>
  <si>
    <t>Actin FSL(APTT)</t>
  </si>
  <si>
    <t>8 Pack X [10 X 2 ML]</t>
  </si>
  <si>
    <t>Cuvette FL</t>
  </si>
  <si>
    <t>2 Pack X [100 X 5]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</si>
</sst>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222222"/>
      <name val="Calibri"/>
      <family val="2"/>
    </font>
    <font>
      <sz val="10"/>
      <color rgb="FF222222"/>
      <name val="Calibri"/>
      <family val="2"/>
    </font>
    <font>
      <sz val="11"/>
      <color rgb="FF222222"/>
      <name val="Times New Roman"/>
      <family val="1"/>
    </font>
    <font>
      <b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1" applyAlignment="0">
      <alignment horizontal="center"/>
    </xf>
  </cellStyleXfs>
  <cellXfs count="5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3" fontId="6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3" fontId="9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/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left"/>
    </xf>
    <xf numFmtId="0" fontId="11" fillId="0" borderId="3" xfId="0" applyFont="1" applyBorder="1" applyAlignment="1">
      <alignment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14" fontId="0" fillId="0" borderId="3" xfId="0" applyNumberFormat="1" applyBorder="1" applyAlignment="1">
      <alignment horizontal="left"/>
    </xf>
    <xf numFmtId="14" fontId="14" fillId="0" borderId="3" xfId="0" applyNumberFormat="1" applyFont="1" applyBorder="1" applyAlignment="1">
      <alignment horizontal="left"/>
    </xf>
    <xf numFmtId="0" fontId="8" fillId="3" borderId="3" xfId="0" applyFont="1" applyFill="1" applyBorder="1" applyAlignment="1"/>
    <xf numFmtId="0" fontId="0" fillId="3" borderId="3" xfId="0" applyFont="1" applyFill="1" applyBorder="1" applyAlignment="1">
      <alignment wrapText="1"/>
    </xf>
    <xf numFmtId="0" fontId="0" fillId="0" borderId="3" xfId="0" applyFill="1" applyBorder="1"/>
    <xf numFmtId="0" fontId="18" fillId="5" borderId="3" xfId="0" applyFont="1" applyFill="1" applyBorder="1" applyAlignment="1">
      <alignment horizontal="center" vertical="top" wrapText="1"/>
    </xf>
    <xf numFmtId="0" fontId="19" fillId="5" borderId="3" xfId="0" applyFont="1" applyFill="1" applyBorder="1" applyAlignment="1">
      <alignment horizontal="center" vertical="top" wrapText="1"/>
    </xf>
    <xf numFmtId="0" fontId="20" fillId="5" borderId="3" xfId="0" applyFont="1" applyFill="1" applyBorder="1" applyAlignment="1">
      <alignment horizontal="center" vertical="top" wrapText="1"/>
    </xf>
    <xf numFmtId="0" fontId="18" fillId="5" borderId="3" xfId="0" applyFont="1" applyFill="1" applyBorder="1" applyAlignment="1">
      <alignment horizontal="justify" vertical="top" wrapText="1"/>
    </xf>
    <xf numFmtId="0" fontId="19" fillId="5" borderId="3" xfId="0" applyFont="1" applyFill="1" applyBorder="1" applyAlignment="1">
      <alignment horizontal="justify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21" fillId="4" borderId="3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6" fillId="4" borderId="3" xfId="0" applyFont="1" applyFill="1" applyBorder="1" applyAlignment="1">
      <alignment horizontal="center"/>
    </xf>
    <xf numFmtId="0" fontId="17" fillId="4" borderId="3" xfId="0" applyFont="1" applyFill="1" applyBorder="1" applyAlignment="1">
      <alignment horizontal="center"/>
    </xf>
    <xf numFmtId="0" fontId="21" fillId="6" borderId="3" xfId="0" applyFont="1" applyFill="1" applyBorder="1" applyAlignment="1">
      <alignment horizontal="center"/>
    </xf>
    <xf numFmtId="0" fontId="21" fillId="4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</cellXfs>
  <cellStyles count="2">
    <cellStyle name="Normal" xfId="0" builtinId="0"/>
    <cellStyle name="Style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4"/>
  <sheetViews>
    <sheetView tabSelected="1" workbookViewId="0">
      <selection sqref="A1:P144"/>
    </sheetView>
  </sheetViews>
  <sheetFormatPr defaultRowHeight="15"/>
  <cols>
    <col min="1" max="1" width="6.85546875" bestFit="1" customWidth="1"/>
    <col min="2" max="2" width="8.5703125" bestFit="1" customWidth="1"/>
    <col min="3" max="3" width="13" customWidth="1"/>
    <col min="8" max="8" width="9.85546875" bestFit="1" customWidth="1"/>
    <col min="9" max="9" width="9.85546875" customWidth="1"/>
    <col min="14" max="14" width="11.85546875" customWidth="1"/>
    <col min="15" max="15" width="10.7109375" customWidth="1"/>
  </cols>
  <sheetData>
    <row r="1" spans="1:17" ht="99.75">
      <c r="A1" s="13" t="s">
        <v>0</v>
      </c>
      <c r="B1" s="13" t="s">
        <v>1</v>
      </c>
      <c r="C1" s="13" t="s">
        <v>2</v>
      </c>
      <c r="D1" s="13" t="s">
        <v>3</v>
      </c>
      <c r="E1" s="14" t="s">
        <v>4</v>
      </c>
      <c r="F1" s="14" t="s">
        <v>5</v>
      </c>
      <c r="G1" s="13" t="s">
        <v>6</v>
      </c>
      <c r="H1" s="13" t="s">
        <v>7</v>
      </c>
      <c r="I1" s="13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3" t="s">
        <v>15</v>
      </c>
      <c r="Q1" s="1" t="s">
        <v>16</v>
      </c>
    </row>
    <row r="2" spans="1:17" ht="18.75" customHeight="1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15.75">
      <c r="A3" s="40">
        <v>1</v>
      </c>
      <c r="B3" s="42">
        <v>2</v>
      </c>
      <c r="C3" s="42">
        <v>3</v>
      </c>
      <c r="D3" s="42">
        <v>4</v>
      </c>
      <c r="E3" s="42">
        <v>5</v>
      </c>
      <c r="F3" s="42">
        <v>6</v>
      </c>
      <c r="G3" s="42">
        <v>7</v>
      </c>
      <c r="H3" s="42">
        <v>8</v>
      </c>
      <c r="I3" s="42">
        <v>9</v>
      </c>
      <c r="J3" s="42">
        <v>10</v>
      </c>
      <c r="K3" s="42">
        <v>11</v>
      </c>
      <c r="L3" s="42">
        <v>12</v>
      </c>
      <c r="M3" s="42">
        <v>13</v>
      </c>
      <c r="N3" s="42">
        <v>14</v>
      </c>
      <c r="O3" s="42">
        <v>15</v>
      </c>
      <c r="P3" s="42">
        <v>16</v>
      </c>
    </row>
    <row r="4" spans="1:17" ht="110.25">
      <c r="A4" s="40" t="s">
        <v>18</v>
      </c>
      <c r="B4" s="42" t="s">
        <v>1</v>
      </c>
      <c r="C4" s="40" t="s">
        <v>19</v>
      </c>
      <c r="D4" s="40" t="s">
        <v>3</v>
      </c>
      <c r="E4" s="40" t="s">
        <v>20</v>
      </c>
      <c r="F4" s="40" t="s">
        <v>21</v>
      </c>
      <c r="G4" s="40" t="s">
        <v>22</v>
      </c>
      <c r="H4" s="40" t="s">
        <v>23</v>
      </c>
      <c r="I4" s="40" t="s">
        <v>24</v>
      </c>
      <c r="J4" s="40" t="s">
        <v>25</v>
      </c>
      <c r="K4" s="40" t="s">
        <v>10</v>
      </c>
      <c r="L4" s="40" t="s">
        <v>11</v>
      </c>
      <c r="M4" s="40" t="s">
        <v>62</v>
      </c>
      <c r="N4" s="40" t="s">
        <v>13</v>
      </c>
      <c r="O4" s="40" t="s">
        <v>63</v>
      </c>
      <c r="P4" s="40" t="s">
        <v>15</v>
      </c>
    </row>
    <row r="5" spans="1:17" ht="78.75" customHeight="1">
      <c r="A5" s="42">
        <v>1</v>
      </c>
      <c r="B5" s="2" t="s">
        <v>26</v>
      </c>
      <c r="C5" s="3">
        <f>F5+(F5*10/100)</f>
        <v>2107.6000000000004</v>
      </c>
      <c r="D5" s="45" t="s">
        <v>27</v>
      </c>
      <c r="E5" s="4" t="s">
        <v>28</v>
      </c>
      <c r="F5" s="3">
        <v>1916.0000000000002</v>
      </c>
      <c r="G5" s="5">
        <v>68000</v>
      </c>
      <c r="H5" s="3">
        <v>2107.6000000000004</v>
      </c>
      <c r="I5" s="6">
        <f>G5+(G5*10/100)</f>
        <v>74800</v>
      </c>
      <c r="J5" s="45" t="s">
        <v>29</v>
      </c>
      <c r="K5" s="45" t="s">
        <v>64</v>
      </c>
      <c r="L5" s="45" t="s">
        <v>65</v>
      </c>
      <c r="M5" s="45" t="s">
        <v>66</v>
      </c>
      <c r="N5" s="45" t="s">
        <v>67</v>
      </c>
      <c r="O5" s="45" t="s">
        <v>68</v>
      </c>
      <c r="P5" s="46" t="s">
        <v>60</v>
      </c>
    </row>
    <row r="6" spans="1:17" ht="15.75">
      <c r="A6" s="42">
        <v>2</v>
      </c>
      <c r="B6" s="2" t="s">
        <v>30</v>
      </c>
      <c r="C6" s="3">
        <f t="shared" ref="C6:C21" si="0">F6+(F6*10/100)</f>
        <v>697.4</v>
      </c>
      <c r="D6" s="45"/>
      <c r="E6" s="4" t="s">
        <v>28</v>
      </c>
      <c r="F6" s="3">
        <v>634</v>
      </c>
      <c r="G6" s="5">
        <v>19500</v>
      </c>
      <c r="H6" s="3">
        <v>697.4</v>
      </c>
      <c r="I6" s="6">
        <f t="shared" ref="I6:I21" si="1">G6+(G6*10/100)</f>
        <v>21450</v>
      </c>
      <c r="J6" s="45"/>
      <c r="K6" s="45"/>
      <c r="L6" s="45"/>
      <c r="M6" s="45"/>
      <c r="N6" s="45"/>
      <c r="O6" s="45"/>
      <c r="P6" s="46"/>
    </row>
    <row r="7" spans="1:17" ht="15.75">
      <c r="A7" s="42">
        <v>3</v>
      </c>
      <c r="B7" s="2" t="s">
        <v>31</v>
      </c>
      <c r="C7" s="3">
        <f t="shared" si="0"/>
        <v>836.88</v>
      </c>
      <c r="D7" s="45"/>
      <c r="E7" s="4" t="s">
        <v>28</v>
      </c>
      <c r="F7" s="3">
        <v>760.8</v>
      </c>
      <c r="G7" s="5">
        <v>44400</v>
      </c>
      <c r="H7" s="3">
        <v>836.88</v>
      </c>
      <c r="I7" s="6">
        <f t="shared" si="1"/>
        <v>48840</v>
      </c>
      <c r="J7" s="45"/>
      <c r="K7" s="45"/>
      <c r="L7" s="45"/>
      <c r="M7" s="45"/>
      <c r="N7" s="45"/>
      <c r="O7" s="45"/>
      <c r="P7" s="46"/>
    </row>
    <row r="8" spans="1:17" ht="15.75">
      <c r="A8" s="42">
        <v>4</v>
      </c>
      <c r="B8" s="2" t="s">
        <v>32</v>
      </c>
      <c r="C8" s="3">
        <f t="shared" si="0"/>
        <v>1356.9599999999998</v>
      </c>
      <c r="D8" s="45"/>
      <c r="E8" s="4" t="s">
        <v>28</v>
      </c>
      <c r="F8" s="3">
        <v>1233.5999999999999</v>
      </c>
      <c r="G8" s="5">
        <v>37200</v>
      </c>
      <c r="H8" s="3">
        <v>1356.9599999999998</v>
      </c>
      <c r="I8" s="6">
        <f t="shared" si="1"/>
        <v>40920</v>
      </c>
      <c r="J8" s="45"/>
      <c r="K8" s="45"/>
      <c r="L8" s="45"/>
      <c r="M8" s="45"/>
      <c r="N8" s="45"/>
      <c r="O8" s="45"/>
      <c r="P8" s="46"/>
    </row>
    <row r="9" spans="1:17" ht="15.75">
      <c r="A9" s="42">
        <v>5</v>
      </c>
      <c r="B9" s="2" t="s">
        <v>33</v>
      </c>
      <c r="C9" s="3">
        <f t="shared" si="0"/>
        <v>1394.25</v>
      </c>
      <c r="D9" s="45"/>
      <c r="E9" s="4" t="s">
        <v>28</v>
      </c>
      <c r="F9" s="3">
        <v>1267.5</v>
      </c>
      <c r="G9" s="5">
        <v>23125</v>
      </c>
      <c r="H9" s="3">
        <v>1394.25</v>
      </c>
      <c r="I9" s="6">
        <f t="shared" si="1"/>
        <v>25437.5</v>
      </c>
      <c r="J9" s="45"/>
      <c r="K9" s="45"/>
      <c r="L9" s="45"/>
      <c r="M9" s="45"/>
      <c r="N9" s="45"/>
      <c r="O9" s="45"/>
      <c r="P9" s="46"/>
    </row>
    <row r="10" spans="1:17" ht="15.75">
      <c r="A10" s="42">
        <v>6</v>
      </c>
      <c r="B10" s="2" t="s">
        <v>34</v>
      </c>
      <c r="C10" s="3">
        <f t="shared" si="0"/>
        <v>775.5</v>
      </c>
      <c r="D10" s="45"/>
      <c r="E10" s="4" t="s">
        <v>28</v>
      </c>
      <c r="F10" s="3">
        <v>705</v>
      </c>
      <c r="G10" s="5">
        <v>26000</v>
      </c>
      <c r="H10" s="3">
        <v>775.5</v>
      </c>
      <c r="I10" s="6">
        <f t="shared" si="1"/>
        <v>28600</v>
      </c>
      <c r="J10" s="45"/>
      <c r="K10" s="45"/>
      <c r="L10" s="45"/>
      <c r="M10" s="45"/>
      <c r="N10" s="45"/>
      <c r="O10" s="45"/>
      <c r="P10" s="46"/>
    </row>
    <row r="11" spans="1:17" ht="15.75">
      <c r="A11" s="42">
        <v>7</v>
      </c>
      <c r="B11" s="2" t="s">
        <v>35</v>
      </c>
      <c r="C11" s="3">
        <f t="shared" si="0"/>
        <v>1251.0300000000002</v>
      </c>
      <c r="D11" s="45"/>
      <c r="E11" s="4" t="s">
        <v>28</v>
      </c>
      <c r="F11" s="3">
        <v>1137.3000000000002</v>
      </c>
      <c r="G11" s="5">
        <v>38250</v>
      </c>
      <c r="H11" s="3">
        <v>1251.0300000000002</v>
      </c>
      <c r="I11" s="6">
        <f t="shared" si="1"/>
        <v>42075</v>
      </c>
      <c r="J11" s="45"/>
      <c r="K11" s="45"/>
      <c r="L11" s="45"/>
      <c r="M11" s="45"/>
      <c r="N11" s="45"/>
      <c r="O11" s="45"/>
      <c r="P11" s="46"/>
    </row>
    <row r="12" spans="1:17" ht="15.75">
      <c r="A12" s="42">
        <v>8</v>
      </c>
      <c r="B12" s="2" t="s">
        <v>36</v>
      </c>
      <c r="C12" s="3">
        <f t="shared" si="0"/>
        <v>1221</v>
      </c>
      <c r="D12" s="45"/>
      <c r="E12" s="4" t="s">
        <v>28</v>
      </c>
      <c r="F12" s="3">
        <v>1110</v>
      </c>
      <c r="G12" s="5">
        <v>67000</v>
      </c>
      <c r="H12" s="3">
        <v>1221</v>
      </c>
      <c r="I12" s="6">
        <f t="shared" si="1"/>
        <v>73700</v>
      </c>
      <c r="J12" s="45"/>
      <c r="K12" s="45"/>
      <c r="L12" s="45"/>
      <c r="M12" s="45"/>
      <c r="N12" s="45"/>
      <c r="O12" s="45"/>
      <c r="P12" s="46"/>
    </row>
    <row r="13" spans="1:17" ht="15.75">
      <c r="A13" s="42">
        <v>9</v>
      </c>
      <c r="B13" s="2" t="s">
        <v>37</v>
      </c>
      <c r="C13" s="3">
        <f t="shared" si="0"/>
        <v>1395.9</v>
      </c>
      <c r="D13" s="45"/>
      <c r="E13" s="4" t="s">
        <v>28</v>
      </c>
      <c r="F13" s="3">
        <v>1269</v>
      </c>
      <c r="G13" s="5">
        <v>36000</v>
      </c>
      <c r="H13" s="3">
        <v>1395.9</v>
      </c>
      <c r="I13" s="6">
        <f t="shared" si="1"/>
        <v>39600</v>
      </c>
      <c r="J13" s="45"/>
      <c r="K13" s="45"/>
      <c r="L13" s="45"/>
      <c r="M13" s="45"/>
      <c r="N13" s="45"/>
      <c r="O13" s="45"/>
      <c r="P13" s="46"/>
    </row>
    <row r="14" spans="1:17" ht="15.75">
      <c r="A14" s="42">
        <v>10</v>
      </c>
      <c r="B14" s="2" t="s">
        <v>38</v>
      </c>
      <c r="C14" s="3">
        <f t="shared" si="0"/>
        <v>1395.9</v>
      </c>
      <c r="D14" s="45"/>
      <c r="E14" s="4" t="s">
        <v>28</v>
      </c>
      <c r="F14" s="3">
        <v>1269</v>
      </c>
      <c r="G14" s="5">
        <v>36000</v>
      </c>
      <c r="H14" s="3">
        <v>1395.9</v>
      </c>
      <c r="I14" s="6">
        <f t="shared" si="1"/>
        <v>39600</v>
      </c>
      <c r="J14" s="45"/>
      <c r="K14" s="45"/>
      <c r="L14" s="45"/>
      <c r="M14" s="45"/>
      <c r="N14" s="45"/>
      <c r="O14" s="45"/>
      <c r="P14" s="46"/>
    </row>
    <row r="15" spans="1:17" ht="15.75">
      <c r="A15" s="42">
        <v>11</v>
      </c>
      <c r="B15" s="2" t="s">
        <v>39</v>
      </c>
      <c r="C15" s="3">
        <f t="shared" si="0"/>
        <v>1115.4000000000001</v>
      </c>
      <c r="D15" s="45"/>
      <c r="E15" s="4" t="s">
        <v>28</v>
      </c>
      <c r="F15" s="3">
        <v>1014</v>
      </c>
      <c r="G15" s="5">
        <v>60000</v>
      </c>
      <c r="H15" s="3">
        <v>1115.4000000000001</v>
      </c>
      <c r="I15" s="6">
        <f t="shared" si="1"/>
        <v>66000</v>
      </c>
      <c r="J15" s="45"/>
      <c r="K15" s="45"/>
      <c r="L15" s="45"/>
      <c r="M15" s="45"/>
      <c r="N15" s="45"/>
      <c r="O15" s="45"/>
      <c r="P15" s="46"/>
    </row>
    <row r="16" spans="1:17" ht="15.75">
      <c r="A16" s="42">
        <v>12</v>
      </c>
      <c r="B16" s="2" t="s">
        <v>40</v>
      </c>
      <c r="C16" s="3">
        <f t="shared" si="0"/>
        <v>1471.8</v>
      </c>
      <c r="D16" s="45"/>
      <c r="E16" s="4" t="s">
        <v>28</v>
      </c>
      <c r="F16" s="3">
        <v>1338</v>
      </c>
      <c r="G16" s="5">
        <v>26000</v>
      </c>
      <c r="H16" s="3">
        <v>1471.8</v>
      </c>
      <c r="I16" s="6">
        <f t="shared" si="1"/>
        <v>28600</v>
      </c>
      <c r="J16" s="45"/>
      <c r="K16" s="45"/>
      <c r="L16" s="45"/>
      <c r="M16" s="45"/>
      <c r="N16" s="45"/>
      <c r="O16" s="45"/>
      <c r="P16" s="46"/>
    </row>
    <row r="17" spans="1:16" ht="15.75">
      <c r="A17" s="42">
        <v>13</v>
      </c>
      <c r="B17" s="2" t="s">
        <v>41</v>
      </c>
      <c r="C17" s="3">
        <f t="shared" si="0"/>
        <v>1089</v>
      </c>
      <c r="D17" s="45"/>
      <c r="E17" s="4" t="s">
        <v>28</v>
      </c>
      <c r="F17" s="3">
        <v>990</v>
      </c>
      <c r="G17" s="5">
        <v>18000</v>
      </c>
      <c r="H17" s="3">
        <v>1089</v>
      </c>
      <c r="I17" s="6">
        <f t="shared" si="1"/>
        <v>19800</v>
      </c>
      <c r="J17" s="45"/>
      <c r="K17" s="45"/>
      <c r="L17" s="45"/>
      <c r="M17" s="45"/>
      <c r="N17" s="45"/>
      <c r="O17" s="45"/>
      <c r="P17" s="46"/>
    </row>
    <row r="18" spans="1:16" ht="15.75">
      <c r="A18" s="42">
        <v>14</v>
      </c>
      <c r="B18" s="2" t="s">
        <v>42</v>
      </c>
      <c r="C18" s="3">
        <f t="shared" si="0"/>
        <v>1471.8</v>
      </c>
      <c r="D18" s="45"/>
      <c r="E18" s="4" t="s">
        <v>28</v>
      </c>
      <c r="F18" s="3">
        <v>1338</v>
      </c>
      <c r="G18" s="5">
        <v>47000</v>
      </c>
      <c r="H18" s="3">
        <v>1471.8</v>
      </c>
      <c r="I18" s="6">
        <f t="shared" si="1"/>
        <v>51700</v>
      </c>
      <c r="J18" s="45"/>
      <c r="K18" s="45"/>
      <c r="L18" s="45"/>
      <c r="M18" s="45"/>
      <c r="N18" s="45"/>
      <c r="O18" s="45"/>
      <c r="P18" s="46"/>
    </row>
    <row r="19" spans="1:16" ht="15.75">
      <c r="A19" s="42">
        <v>15</v>
      </c>
      <c r="B19" s="2" t="s">
        <v>43</v>
      </c>
      <c r="C19" s="3">
        <f t="shared" si="0"/>
        <v>550</v>
      </c>
      <c r="D19" s="45"/>
      <c r="E19" s="4" t="s">
        <v>28</v>
      </c>
      <c r="F19" s="3">
        <v>500</v>
      </c>
      <c r="G19" s="5">
        <v>30680</v>
      </c>
      <c r="H19" s="3">
        <v>550</v>
      </c>
      <c r="I19" s="6">
        <f t="shared" si="1"/>
        <v>33748</v>
      </c>
      <c r="J19" s="45"/>
      <c r="K19" s="45"/>
      <c r="L19" s="45"/>
      <c r="M19" s="45"/>
      <c r="N19" s="45"/>
      <c r="O19" s="45"/>
      <c r="P19" s="46"/>
    </row>
    <row r="20" spans="1:16" ht="15.75">
      <c r="A20" s="42">
        <v>16</v>
      </c>
      <c r="B20" s="2" t="s">
        <v>44</v>
      </c>
      <c r="C20" s="3">
        <f t="shared" si="0"/>
        <v>550</v>
      </c>
      <c r="D20" s="45"/>
      <c r="E20" s="4" t="s">
        <v>28</v>
      </c>
      <c r="F20" s="3">
        <v>500</v>
      </c>
      <c r="G20" s="5">
        <v>42000</v>
      </c>
      <c r="H20" s="3">
        <v>550</v>
      </c>
      <c r="I20" s="6">
        <f t="shared" si="1"/>
        <v>46200</v>
      </c>
      <c r="J20" s="45"/>
      <c r="K20" s="45"/>
      <c r="L20" s="45"/>
      <c r="M20" s="45"/>
      <c r="N20" s="45"/>
      <c r="O20" s="45"/>
      <c r="P20" s="46"/>
    </row>
    <row r="21" spans="1:16" ht="15.75">
      <c r="A21" s="42">
        <v>17</v>
      </c>
      <c r="B21" s="2" t="s">
        <v>45</v>
      </c>
      <c r="C21" s="3">
        <f t="shared" si="0"/>
        <v>550</v>
      </c>
      <c r="D21" s="45"/>
      <c r="E21" s="4" t="s">
        <v>28</v>
      </c>
      <c r="F21" s="3">
        <v>500</v>
      </c>
      <c r="G21" s="5">
        <v>36000</v>
      </c>
      <c r="H21" s="3">
        <v>550</v>
      </c>
      <c r="I21" s="6">
        <f t="shared" si="1"/>
        <v>39600</v>
      </c>
      <c r="J21" s="45"/>
      <c r="K21" s="45"/>
      <c r="L21" s="45"/>
      <c r="M21" s="45"/>
      <c r="N21" s="45"/>
      <c r="O21" s="45"/>
      <c r="P21" s="46"/>
    </row>
    <row r="22" spans="1:16" ht="15.75">
      <c r="A22" s="44" t="s">
        <v>46</v>
      </c>
      <c r="B22" s="54"/>
      <c r="C22" s="54"/>
      <c r="D22" s="54"/>
      <c r="E22" s="54"/>
      <c r="F22" s="54"/>
      <c r="G22" s="54"/>
      <c r="H22" s="54"/>
      <c r="I22" s="54"/>
      <c r="J22" s="54"/>
      <c r="K22" s="16"/>
      <c r="L22" s="16"/>
      <c r="M22" s="16"/>
      <c r="N22" s="16"/>
      <c r="O22" s="16"/>
      <c r="P22" s="16"/>
    </row>
    <row r="23" spans="1:16" ht="18.75" customHeight="1">
      <c r="A23" s="51" t="s">
        <v>47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5.75">
      <c r="A24" s="40">
        <v>1</v>
      </c>
      <c r="B24" s="42">
        <v>2</v>
      </c>
      <c r="C24" s="42">
        <v>3</v>
      </c>
      <c r="D24" s="42">
        <v>4</v>
      </c>
      <c r="E24" s="42">
        <v>5</v>
      </c>
      <c r="F24" s="42">
        <v>6</v>
      </c>
      <c r="G24" s="42">
        <v>7</v>
      </c>
      <c r="H24" s="42">
        <v>8</v>
      </c>
      <c r="I24" s="42">
        <v>9</v>
      </c>
      <c r="J24" s="42">
        <v>10</v>
      </c>
      <c r="K24" s="42">
        <v>11</v>
      </c>
      <c r="L24" s="42">
        <v>12</v>
      </c>
      <c r="M24" s="42">
        <v>13</v>
      </c>
      <c r="N24" s="42">
        <v>14</v>
      </c>
      <c r="O24" s="42">
        <v>15</v>
      </c>
      <c r="P24" s="42">
        <v>16</v>
      </c>
    </row>
    <row r="25" spans="1:16" ht="126">
      <c r="A25" s="40" t="s">
        <v>18</v>
      </c>
      <c r="B25" s="42" t="s">
        <v>1</v>
      </c>
      <c r="C25" s="40" t="s">
        <v>48</v>
      </c>
      <c r="D25" s="40" t="s">
        <v>3</v>
      </c>
      <c r="E25" s="40" t="s">
        <v>20</v>
      </c>
      <c r="F25" s="40" t="s">
        <v>49</v>
      </c>
      <c r="G25" s="40" t="s">
        <v>22</v>
      </c>
      <c r="H25" s="40" t="s">
        <v>50</v>
      </c>
      <c r="I25" s="40" t="s">
        <v>24</v>
      </c>
      <c r="J25" s="40" t="s">
        <v>51</v>
      </c>
      <c r="K25" s="40" t="s">
        <v>10</v>
      </c>
      <c r="L25" s="40" t="s">
        <v>11</v>
      </c>
      <c r="M25" s="40" t="s">
        <v>62</v>
      </c>
      <c r="N25" s="40" t="s">
        <v>13</v>
      </c>
      <c r="O25" s="40" t="s">
        <v>63</v>
      </c>
      <c r="P25" s="40" t="s">
        <v>15</v>
      </c>
    </row>
    <row r="26" spans="1:16" ht="78.75" customHeight="1">
      <c r="A26" s="42">
        <v>1</v>
      </c>
      <c r="B26" s="2" t="s">
        <v>52</v>
      </c>
      <c r="C26" s="3">
        <v>220.00000000000003</v>
      </c>
      <c r="D26" s="45" t="s">
        <v>53</v>
      </c>
      <c r="E26" s="4" t="s">
        <v>28</v>
      </c>
      <c r="F26" s="3">
        <v>200</v>
      </c>
      <c r="G26" s="5">
        <v>49400</v>
      </c>
      <c r="H26" s="3">
        <f>F26*1.1</f>
        <v>220.00000000000003</v>
      </c>
      <c r="I26" s="6">
        <f>G26*1.1</f>
        <v>54340.000000000007</v>
      </c>
      <c r="J26" s="45" t="s">
        <v>54</v>
      </c>
      <c r="K26" s="45" t="s">
        <v>64</v>
      </c>
      <c r="L26" s="45" t="s">
        <v>69</v>
      </c>
      <c r="M26" s="45" t="s">
        <v>66</v>
      </c>
      <c r="N26" s="45" t="s">
        <v>67</v>
      </c>
      <c r="O26" s="45" t="s">
        <v>70</v>
      </c>
      <c r="P26" s="46" t="s">
        <v>60</v>
      </c>
    </row>
    <row r="27" spans="1:16" ht="15.75">
      <c r="A27" s="42">
        <v>2</v>
      </c>
      <c r="B27" s="2" t="s">
        <v>55</v>
      </c>
      <c r="C27" s="3">
        <v>110.00000000000001</v>
      </c>
      <c r="D27" s="45"/>
      <c r="E27" s="4" t="s">
        <v>28</v>
      </c>
      <c r="F27" s="3">
        <v>100</v>
      </c>
      <c r="G27" s="5">
        <v>45500</v>
      </c>
      <c r="H27" s="3">
        <f t="shared" ref="H27:I30" si="2">F27*1.1</f>
        <v>110.00000000000001</v>
      </c>
      <c r="I27" s="6">
        <f t="shared" si="2"/>
        <v>50050.000000000007</v>
      </c>
      <c r="J27" s="45"/>
      <c r="K27" s="45"/>
      <c r="L27" s="45"/>
      <c r="M27" s="45"/>
      <c r="N27" s="45"/>
      <c r="O27" s="45"/>
      <c r="P27" s="46"/>
    </row>
    <row r="28" spans="1:16" ht="15.75">
      <c r="A28" s="42">
        <v>3</v>
      </c>
      <c r="B28" s="2" t="s">
        <v>56</v>
      </c>
      <c r="C28" s="3">
        <v>16500</v>
      </c>
      <c r="D28" s="45"/>
      <c r="E28" s="4" t="s">
        <v>28</v>
      </c>
      <c r="F28" s="3">
        <v>15000</v>
      </c>
      <c r="G28" s="5">
        <v>13650</v>
      </c>
      <c r="H28" s="3">
        <f t="shared" si="2"/>
        <v>16500</v>
      </c>
      <c r="I28" s="6">
        <f t="shared" si="2"/>
        <v>15015.000000000002</v>
      </c>
      <c r="J28" s="45"/>
      <c r="K28" s="45"/>
      <c r="L28" s="45"/>
      <c r="M28" s="45"/>
      <c r="N28" s="45"/>
      <c r="O28" s="45"/>
      <c r="P28" s="46"/>
    </row>
    <row r="29" spans="1:16" ht="15.75">
      <c r="A29" s="42">
        <v>4</v>
      </c>
      <c r="B29" s="2" t="s">
        <v>57</v>
      </c>
      <c r="C29" s="3">
        <v>275</v>
      </c>
      <c r="D29" s="45"/>
      <c r="E29" s="4" t="s">
        <v>28</v>
      </c>
      <c r="F29" s="3">
        <v>250</v>
      </c>
      <c r="G29" s="5">
        <v>13000</v>
      </c>
      <c r="H29" s="3">
        <f t="shared" si="2"/>
        <v>275</v>
      </c>
      <c r="I29" s="6">
        <f t="shared" si="2"/>
        <v>14300.000000000002</v>
      </c>
      <c r="J29" s="45"/>
      <c r="K29" s="45"/>
      <c r="L29" s="45"/>
      <c r="M29" s="45"/>
      <c r="N29" s="45"/>
      <c r="O29" s="45"/>
      <c r="P29" s="46"/>
    </row>
    <row r="30" spans="1:16" ht="15.75">
      <c r="A30" s="42">
        <v>5</v>
      </c>
      <c r="B30" s="2" t="s">
        <v>58</v>
      </c>
      <c r="C30" s="3">
        <v>275</v>
      </c>
      <c r="D30" s="45"/>
      <c r="E30" s="4" t="s">
        <v>28</v>
      </c>
      <c r="F30" s="3">
        <v>250</v>
      </c>
      <c r="G30" s="5">
        <v>10400</v>
      </c>
      <c r="H30" s="3">
        <f t="shared" si="2"/>
        <v>275</v>
      </c>
      <c r="I30" s="6">
        <f t="shared" si="2"/>
        <v>11440.000000000002</v>
      </c>
      <c r="J30" s="45"/>
      <c r="K30" s="45"/>
      <c r="L30" s="45"/>
      <c r="M30" s="45"/>
      <c r="N30" s="45"/>
      <c r="O30" s="45"/>
      <c r="P30" s="46"/>
    </row>
    <row r="31" spans="1:16" ht="15.75">
      <c r="A31" s="42">
        <v>6</v>
      </c>
      <c r="B31" s="2" t="s">
        <v>59</v>
      </c>
      <c r="C31" s="3">
        <v>1000</v>
      </c>
      <c r="D31" s="45"/>
      <c r="E31" s="4" t="s">
        <v>28</v>
      </c>
      <c r="F31" s="3" t="s">
        <v>60</v>
      </c>
      <c r="G31" s="7" t="s">
        <v>60</v>
      </c>
      <c r="H31" s="3">
        <v>1000</v>
      </c>
      <c r="I31" s="6">
        <v>200000</v>
      </c>
      <c r="J31" s="45"/>
      <c r="K31" s="45"/>
      <c r="L31" s="45"/>
      <c r="M31" s="45"/>
      <c r="N31" s="45"/>
      <c r="O31" s="45"/>
      <c r="P31" s="46"/>
    </row>
    <row r="32" spans="1:16" ht="15.75">
      <c r="A32" s="44" t="s">
        <v>61</v>
      </c>
      <c r="B32" s="54"/>
      <c r="C32" s="54"/>
      <c r="D32" s="54"/>
      <c r="E32" s="54"/>
      <c r="F32" s="54"/>
      <c r="G32" s="54"/>
      <c r="H32" s="54"/>
      <c r="I32" s="54"/>
      <c r="J32" s="54"/>
      <c r="K32" s="16"/>
      <c r="L32" s="16"/>
      <c r="M32" s="16"/>
      <c r="N32" s="16"/>
      <c r="O32" s="16"/>
      <c r="P32" s="16"/>
    </row>
    <row r="33" spans="1:16" ht="18.75" customHeight="1">
      <c r="A33" s="51" t="s">
        <v>71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  <row r="34" spans="1:16" ht="18.75">
      <c r="A34" s="8">
        <v>1</v>
      </c>
      <c r="B34" s="9">
        <v>2</v>
      </c>
      <c r="C34" s="9">
        <v>3</v>
      </c>
      <c r="D34" s="9">
        <v>4</v>
      </c>
      <c r="E34" s="9">
        <v>5</v>
      </c>
      <c r="F34" s="9">
        <v>6</v>
      </c>
      <c r="G34" s="9">
        <v>7</v>
      </c>
      <c r="H34" s="9">
        <v>8</v>
      </c>
      <c r="I34" s="9">
        <v>9</v>
      </c>
      <c r="J34" s="9">
        <v>10</v>
      </c>
      <c r="K34" s="42">
        <v>11</v>
      </c>
      <c r="L34" s="42">
        <v>12</v>
      </c>
      <c r="M34" s="42">
        <v>13</v>
      </c>
      <c r="N34" s="42">
        <v>14</v>
      </c>
      <c r="O34" s="42">
        <v>15</v>
      </c>
      <c r="P34" s="42">
        <v>16</v>
      </c>
    </row>
    <row r="35" spans="1:16" ht="110.25">
      <c r="A35" s="40" t="s">
        <v>18</v>
      </c>
      <c r="B35" s="42" t="s">
        <v>1</v>
      </c>
      <c r="C35" s="40" t="s">
        <v>72</v>
      </c>
      <c r="D35" s="40" t="s">
        <v>3</v>
      </c>
      <c r="E35" s="40" t="s">
        <v>20</v>
      </c>
      <c r="F35" s="40" t="s">
        <v>21</v>
      </c>
      <c r="G35" s="40" t="s">
        <v>22</v>
      </c>
      <c r="H35" s="40" t="s">
        <v>73</v>
      </c>
      <c r="I35" s="40" t="s">
        <v>24</v>
      </c>
      <c r="J35" s="40" t="s">
        <v>51</v>
      </c>
      <c r="K35" s="40" t="s">
        <v>10</v>
      </c>
      <c r="L35" s="40" t="s">
        <v>11</v>
      </c>
      <c r="M35" s="40" t="s">
        <v>62</v>
      </c>
      <c r="N35" s="40" t="s">
        <v>13</v>
      </c>
      <c r="O35" s="40" t="s">
        <v>63</v>
      </c>
      <c r="P35" s="40" t="s">
        <v>15</v>
      </c>
    </row>
    <row r="36" spans="1:16" ht="94.5" customHeight="1">
      <c r="A36" s="42">
        <v>1</v>
      </c>
      <c r="B36" s="2" t="s">
        <v>74</v>
      </c>
      <c r="C36" s="3">
        <f>F36+(F36*10/100)</f>
        <v>3960</v>
      </c>
      <c r="D36" s="53" t="s">
        <v>75</v>
      </c>
      <c r="E36" s="4" t="s">
        <v>28</v>
      </c>
      <c r="F36" s="3">
        <v>3600</v>
      </c>
      <c r="G36" s="5">
        <v>54000</v>
      </c>
      <c r="H36" s="3">
        <v>3960</v>
      </c>
      <c r="I36" s="6">
        <f>G36+(G36*10/100)</f>
        <v>59400</v>
      </c>
      <c r="J36" s="53" t="s">
        <v>76</v>
      </c>
      <c r="K36" s="45" t="s">
        <v>101</v>
      </c>
      <c r="L36" s="45" t="s">
        <v>102</v>
      </c>
      <c r="M36" s="45" t="s">
        <v>66</v>
      </c>
      <c r="N36" s="45" t="s">
        <v>67</v>
      </c>
      <c r="O36" s="45" t="s">
        <v>103</v>
      </c>
      <c r="P36" s="46" t="s">
        <v>60</v>
      </c>
    </row>
    <row r="37" spans="1:16" ht="15.75">
      <c r="A37" s="42">
        <v>2</v>
      </c>
      <c r="B37" s="41" t="s">
        <v>77</v>
      </c>
      <c r="C37" s="3">
        <f t="shared" ref="C37:C59" si="3">F37+(F37*10/100)</f>
        <v>1980</v>
      </c>
      <c r="D37" s="46"/>
      <c r="E37" s="4" t="s">
        <v>28</v>
      </c>
      <c r="F37" s="3">
        <v>1800</v>
      </c>
      <c r="G37" s="5">
        <v>65700</v>
      </c>
      <c r="H37" s="3">
        <v>1980</v>
      </c>
      <c r="I37" s="6">
        <f t="shared" ref="I37:I59" si="4">G37+(G37*10/100)</f>
        <v>72270</v>
      </c>
      <c r="J37" s="46"/>
      <c r="K37" s="45"/>
      <c r="L37" s="45"/>
      <c r="M37" s="45"/>
      <c r="N37" s="45"/>
      <c r="O37" s="45"/>
      <c r="P37" s="46"/>
    </row>
    <row r="38" spans="1:16" ht="15.75">
      <c r="A38" s="42">
        <v>3</v>
      </c>
      <c r="B38" s="2" t="s">
        <v>78</v>
      </c>
      <c r="C38" s="3">
        <f t="shared" si="3"/>
        <v>880</v>
      </c>
      <c r="D38" s="46"/>
      <c r="E38" s="4" t="s">
        <v>28</v>
      </c>
      <c r="F38" s="42">
        <v>800</v>
      </c>
      <c r="G38" s="6">
        <v>9400</v>
      </c>
      <c r="H38" s="3">
        <v>880</v>
      </c>
      <c r="I38" s="6">
        <f t="shared" si="4"/>
        <v>10340</v>
      </c>
      <c r="J38" s="46"/>
      <c r="K38" s="45"/>
      <c r="L38" s="45"/>
      <c r="M38" s="45"/>
      <c r="N38" s="45"/>
      <c r="O38" s="45"/>
      <c r="P38" s="46"/>
    </row>
    <row r="39" spans="1:16" ht="15.75">
      <c r="A39" s="42">
        <v>4</v>
      </c>
      <c r="B39" s="2" t="s">
        <v>79</v>
      </c>
      <c r="C39" s="3">
        <f t="shared" si="3"/>
        <v>44</v>
      </c>
      <c r="D39" s="46"/>
      <c r="E39" s="4" t="s">
        <v>28</v>
      </c>
      <c r="F39" s="4">
        <v>40</v>
      </c>
      <c r="G39" s="6">
        <v>1880</v>
      </c>
      <c r="H39" s="3">
        <v>44</v>
      </c>
      <c r="I39" s="6">
        <f t="shared" si="4"/>
        <v>2068</v>
      </c>
      <c r="J39" s="46"/>
      <c r="K39" s="45"/>
      <c r="L39" s="45"/>
      <c r="M39" s="45"/>
      <c r="N39" s="45"/>
      <c r="O39" s="45"/>
      <c r="P39" s="46"/>
    </row>
    <row r="40" spans="1:16" ht="15.75">
      <c r="A40" s="42">
        <v>5</v>
      </c>
      <c r="B40" s="2" t="s">
        <v>80</v>
      </c>
      <c r="C40" s="3">
        <f t="shared" si="3"/>
        <v>660</v>
      </c>
      <c r="D40" s="46"/>
      <c r="E40" s="4" t="s">
        <v>28</v>
      </c>
      <c r="F40" s="4">
        <v>600</v>
      </c>
      <c r="G40" s="6">
        <v>46800</v>
      </c>
      <c r="H40" s="3">
        <v>660</v>
      </c>
      <c r="I40" s="6">
        <f t="shared" si="4"/>
        <v>51480</v>
      </c>
      <c r="J40" s="46"/>
      <c r="K40" s="45"/>
      <c r="L40" s="45"/>
      <c r="M40" s="45"/>
      <c r="N40" s="45"/>
      <c r="O40" s="45"/>
      <c r="P40" s="46"/>
    </row>
    <row r="41" spans="1:16" ht="15.75">
      <c r="A41" s="42">
        <v>6</v>
      </c>
      <c r="B41" s="2" t="s">
        <v>81</v>
      </c>
      <c r="C41" s="3">
        <f t="shared" si="3"/>
        <v>550</v>
      </c>
      <c r="D41" s="46"/>
      <c r="E41" s="4" t="s">
        <v>28</v>
      </c>
      <c r="F41" s="42">
        <v>500</v>
      </c>
      <c r="G41" s="5">
        <v>42500</v>
      </c>
      <c r="H41" s="3">
        <v>550</v>
      </c>
      <c r="I41" s="6">
        <f t="shared" si="4"/>
        <v>46750</v>
      </c>
      <c r="J41" s="46"/>
      <c r="K41" s="45"/>
      <c r="L41" s="45"/>
      <c r="M41" s="45"/>
      <c r="N41" s="45"/>
      <c r="O41" s="45"/>
      <c r="P41" s="46"/>
    </row>
    <row r="42" spans="1:16" ht="15.75">
      <c r="A42" s="42">
        <v>7</v>
      </c>
      <c r="B42" s="2" t="s">
        <v>82</v>
      </c>
      <c r="C42" s="3">
        <f t="shared" si="3"/>
        <v>660</v>
      </c>
      <c r="D42" s="46"/>
      <c r="E42" s="4" t="s">
        <v>28</v>
      </c>
      <c r="F42" s="42">
        <v>600</v>
      </c>
      <c r="G42" s="6">
        <v>46800</v>
      </c>
      <c r="H42" s="3">
        <v>660</v>
      </c>
      <c r="I42" s="6">
        <f t="shared" si="4"/>
        <v>51480</v>
      </c>
      <c r="J42" s="46"/>
      <c r="K42" s="45"/>
      <c r="L42" s="45"/>
      <c r="M42" s="45"/>
      <c r="N42" s="45"/>
      <c r="O42" s="45"/>
      <c r="P42" s="46"/>
    </row>
    <row r="43" spans="1:16" ht="15.75">
      <c r="A43" s="42">
        <v>8</v>
      </c>
      <c r="B43" s="41" t="s">
        <v>83</v>
      </c>
      <c r="C43" s="3">
        <f t="shared" si="3"/>
        <v>462</v>
      </c>
      <c r="D43" s="46"/>
      <c r="E43" s="4" t="s">
        <v>28</v>
      </c>
      <c r="F43" s="42">
        <v>420</v>
      </c>
      <c r="G43" s="5">
        <v>35700</v>
      </c>
      <c r="H43" s="3">
        <v>462</v>
      </c>
      <c r="I43" s="6">
        <f t="shared" si="4"/>
        <v>39270</v>
      </c>
      <c r="J43" s="46"/>
      <c r="K43" s="45"/>
      <c r="L43" s="45"/>
      <c r="M43" s="45"/>
      <c r="N43" s="45"/>
      <c r="O43" s="45"/>
      <c r="P43" s="46"/>
    </row>
    <row r="44" spans="1:16" ht="15.75">
      <c r="A44" s="42">
        <v>9</v>
      </c>
      <c r="B44" s="41" t="s">
        <v>84</v>
      </c>
      <c r="C44" s="3">
        <f t="shared" si="3"/>
        <v>1408</v>
      </c>
      <c r="D44" s="46"/>
      <c r="E44" s="4" t="s">
        <v>28</v>
      </c>
      <c r="F44" s="10">
        <v>1280</v>
      </c>
      <c r="G44" s="6">
        <v>99840</v>
      </c>
      <c r="H44" s="3">
        <v>1408</v>
      </c>
      <c r="I44" s="6">
        <f t="shared" si="4"/>
        <v>109824</v>
      </c>
      <c r="J44" s="46"/>
      <c r="K44" s="45"/>
      <c r="L44" s="45"/>
      <c r="M44" s="45"/>
      <c r="N44" s="45"/>
      <c r="O44" s="45"/>
      <c r="P44" s="46"/>
    </row>
    <row r="45" spans="1:16" ht="15.75">
      <c r="A45" s="42">
        <v>10</v>
      </c>
      <c r="B45" s="2" t="s">
        <v>85</v>
      </c>
      <c r="C45" s="3">
        <f t="shared" si="3"/>
        <v>330</v>
      </c>
      <c r="D45" s="46"/>
      <c r="E45" s="4" t="s">
        <v>28</v>
      </c>
      <c r="F45" s="42">
        <v>300</v>
      </c>
      <c r="G45" s="6">
        <v>60000</v>
      </c>
      <c r="H45" s="3">
        <v>330</v>
      </c>
      <c r="I45" s="6">
        <f t="shared" si="4"/>
        <v>66000</v>
      </c>
      <c r="J45" s="46"/>
      <c r="K45" s="45"/>
      <c r="L45" s="45"/>
      <c r="M45" s="45"/>
      <c r="N45" s="45"/>
      <c r="O45" s="45"/>
      <c r="P45" s="46"/>
    </row>
    <row r="46" spans="1:16" ht="15.75">
      <c r="A46" s="42">
        <v>11</v>
      </c>
      <c r="B46" s="2" t="s">
        <v>86</v>
      </c>
      <c r="C46" s="3">
        <f t="shared" si="3"/>
        <v>286</v>
      </c>
      <c r="D46" s="46"/>
      <c r="E46" s="4" t="s">
        <v>28</v>
      </c>
      <c r="F46" s="42">
        <v>260</v>
      </c>
      <c r="G46" s="6">
        <v>52000</v>
      </c>
      <c r="H46" s="3">
        <v>286</v>
      </c>
      <c r="I46" s="6">
        <f t="shared" si="4"/>
        <v>57200</v>
      </c>
      <c r="J46" s="46"/>
      <c r="K46" s="45"/>
      <c r="L46" s="45"/>
      <c r="M46" s="45"/>
      <c r="N46" s="45"/>
      <c r="O46" s="45"/>
      <c r="P46" s="46"/>
    </row>
    <row r="47" spans="1:16" ht="15.75">
      <c r="A47" s="42">
        <v>12</v>
      </c>
      <c r="B47" s="2" t="s">
        <v>87</v>
      </c>
      <c r="C47" s="3">
        <f t="shared" si="3"/>
        <v>176</v>
      </c>
      <c r="D47" s="46"/>
      <c r="E47" s="4" t="s">
        <v>28</v>
      </c>
      <c r="F47" s="42">
        <v>160</v>
      </c>
      <c r="G47" s="5">
        <v>33600</v>
      </c>
      <c r="H47" s="3">
        <v>176</v>
      </c>
      <c r="I47" s="6">
        <f t="shared" si="4"/>
        <v>36960</v>
      </c>
      <c r="J47" s="46"/>
      <c r="K47" s="45"/>
      <c r="L47" s="45"/>
      <c r="M47" s="45"/>
      <c r="N47" s="45"/>
      <c r="O47" s="45"/>
      <c r="P47" s="46"/>
    </row>
    <row r="48" spans="1:16" ht="15.75">
      <c r="A48" s="42">
        <v>13</v>
      </c>
      <c r="B48" s="2" t="s">
        <v>88</v>
      </c>
      <c r="C48" s="3">
        <f t="shared" si="3"/>
        <v>44</v>
      </c>
      <c r="D48" s="46"/>
      <c r="E48" s="4" t="s">
        <v>28</v>
      </c>
      <c r="F48" s="42">
        <v>40</v>
      </c>
      <c r="G48" s="5">
        <v>8400</v>
      </c>
      <c r="H48" s="3">
        <v>44</v>
      </c>
      <c r="I48" s="6">
        <f t="shared" si="4"/>
        <v>9240</v>
      </c>
      <c r="J48" s="46"/>
      <c r="K48" s="45"/>
      <c r="L48" s="45"/>
      <c r="M48" s="45"/>
      <c r="N48" s="45"/>
      <c r="O48" s="45"/>
      <c r="P48" s="46"/>
    </row>
    <row r="49" spans="1:16" ht="15.75">
      <c r="A49" s="42">
        <v>14</v>
      </c>
      <c r="B49" s="2" t="s">
        <v>89</v>
      </c>
      <c r="C49" s="3">
        <f t="shared" si="3"/>
        <v>154</v>
      </c>
      <c r="D49" s="46"/>
      <c r="E49" s="4" t="s">
        <v>28</v>
      </c>
      <c r="F49" s="42">
        <v>140</v>
      </c>
      <c r="G49" s="11">
        <v>28000</v>
      </c>
      <c r="H49" s="3">
        <v>154</v>
      </c>
      <c r="I49" s="6">
        <f t="shared" si="4"/>
        <v>30800</v>
      </c>
      <c r="J49" s="46"/>
      <c r="K49" s="45"/>
      <c r="L49" s="45"/>
      <c r="M49" s="45"/>
      <c r="N49" s="45"/>
      <c r="O49" s="45"/>
      <c r="P49" s="46"/>
    </row>
    <row r="50" spans="1:16" ht="15.75">
      <c r="A50" s="42">
        <v>15</v>
      </c>
      <c r="B50" s="2" t="s">
        <v>90</v>
      </c>
      <c r="C50" s="3">
        <f t="shared" si="3"/>
        <v>220</v>
      </c>
      <c r="D50" s="46"/>
      <c r="E50" s="4" t="s">
        <v>28</v>
      </c>
      <c r="F50" s="42">
        <v>200</v>
      </c>
      <c r="G50" s="5">
        <v>46000</v>
      </c>
      <c r="H50" s="3">
        <v>220</v>
      </c>
      <c r="I50" s="6">
        <f t="shared" si="4"/>
        <v>50600</v>
      </c>
      <c r="J50" s="46"/>
      <c r="K50" s="45"/>
      <c r="L50" s="45"/>
      <c r="M50" s="45"/>
      <c r="N50" s="45"/>
      <c r="O50" s="45"/>
      <c r="P50" s="46"/>
    </row>
    <row r="51" spans="1:16" ht="15.75">
      <c r="A51" s="42">
        <v>16</v>
      </c>
      <c r="B51" s="2" t="s">
        <v>91</v>
      </c>
      <c r="C51" s="3">
        <f t="shared" si="3"/>
        <v>110</v>
      </c>
      <c r="D51" s="46"/>
      <c r="E51" s="4" t="s">
        <v>28</v>
      </c>
      <c r="F51" s="3">
        <v>100</v>
      </c>
      <c r="G51" s="5">
        <v>22500</v>
      </c>
      <c r="H51" s="3">
        <v>110</v>
      </c>
      <c r="I51" s="6">
        <f t="shared" si="4"/>
        <v>24750</v>
      </c>
      <c r="J51" s="46"/>
      <c r="K51" s="45"/>
      <c r="L51" s="45"/>
      <c r="M51" s="45"/>
      <c r="N51" s="45"/>
      <c r="O51" s="45"/>
      <c r="P51" s="46"/>
    </row>
    <row r="52" spans="1:16" ht="15.75">
      <c r="A52" s="42">
        <v>17</v>
      </c>
      <c r="B52" s="2" t="s">
        <v>92</v>
      </c>
      <c r="C52" s="3">
        <f t="shared" si="3"/>
        <v>748</v>
      </c>
      <c r="D52" s="46"/>
      <c r="E52" s="4" t="s">
        <v>28</v>
      </c>
      <c r="F52" s="3">
        <v>680</v>
      </c>
      <c r="G52" s="5">
        <v>221000</v>
      </c>
      <c r="H52" s="3">
        <v>748</v>
      </c>
      <c r="I52" s="6">
        <f t="shared" si="4"/>
        <v>243100</v>
      </c>
      <c r="J52" s="46"/>
      <c r="K52" s="45"/>
      <c r="L52" s="45"/>
      <c r="M52" s="45"/>
      <c r="N52" s="45"/>
      <c r="O52" s="45"/>
      <c r="P52" s="46"/>
    </row>
    <row r="53" spans="1:16" ht="15.75">
      <c r="A53" s="42">
        <v>18</v>
      </c>
      <c r="B53" s="2" t="s">
        <v>93</v>
      </c>
      <c r="C53" s="3">
        <f t="shared" si="3"/>
        <v>198</v>
      </c>
      <c r="D53" s="46"/>
      <c r="E53" s="4" t="s">
        <v>28</v>
      </c>
      <c r="F53" s="3">
        <v>180</v>
      </c>
      <c r="G53" s="5">
        <v>39600</v>
      </c>
      <c r="H53" s="3">
        <v>198</v>
      </c>
      <c r="I53" s="6">
        <f t="shared" si="4"/>
        <v>43560</v>
      </c>
      <c r="J53" s="46"/>
      <c r="K53" s="45"/>
      <c r="L53" s="45"/>
      <c r="M53" s="45"/>
      <c r="N53" s="45"/>
      <c r="O53" s="45"/>
      <c r="P53" s="46"/>
    </row>
    <row r="54" spans="1:16" ht="15.75">
      <c r="A54" s="42">
        <v>19</v>
      </c>
      <c r="B54" s="2" t="s">
        <v>94</v>
      </c>
      <c r="C54" s="3">
        <f t="shared" si="3"/>
        <v>66</v>
      </c>
      <c r="D54" s="46"/>
      <c r="E54" s="4" t="s">
        <v>28</v>
      </c>
      <c r="F54" s="3">
        <v>60</v>
      </c>
      <c r="G54" s="5">
        <v>14100</v>
      </c>
      <c r="H54" s="3">
        <v>66</v>
      </c>
      <c r="I54" s="6">
        <f t="shared" si="4"/>
        <v>15510</v>
      </c>
      <c r="J54" s="46"/>
      <c r="K54" s="45"/>
      <c r="L54" s="45"/>
      <c r="M54" s="45"/>
      <c r="N54" s="45"/>
      <c r="O54" s="45"/>
      <c r="P54" s="46"/>
    </row>
    <row r="55" spans="1:16" ht="15.75">
      <c r="A55" s="42">
        <v>20</v>
      </c>
      <c r="B55" s="2" t="s">
        <v>95</v>
      </c>
      <c r="C55" s="3">
        <f t="shared" si="3"/>
        <v>66</v>
      </c>
      <c r="D55" s="46"/>
      <c r="E55" s="4" t="s">
        <v>28</v>
      </c>
      <c r="F55" s="3">
        <v>60</v>
      </c>
      <c r="G55" s="5">
        <v>13800</v>
      </c>
      <c r="H55" s="3">
        <v>66</v>
      </c>
      <c r="I55" s="6">
        <f t="shared" si="4"/>
        <v>15180</v>
      </c>
      <c r="J55" s="46"/>
      <c r="K55" s="45"/>
      <c r="L55" s="45"/>
      <c r="M55" s="45"/>
      <c r="N55" s="45"/>
      <c r="O55" s="45"/>
      <c r="P55" s="46"/>
    </row>
    <row r="56" spans="1:16" ht="15.75">
      <c r="A56" s="42">
        <v>21</v>
      </c>
      <c r="B56" s="2" t="s">
        <v>96</v>
      </c>
      <c r="C56" s="3">
        <f t="shared" si="3"/>
        <v>132</v>
      </c>
      <c r="D56" s="46"/>
      <c r="E56" s="4" t="s">
        <v>28</v>
      </c>
      <c r="F56" s="3">
        <v>120</v>
      </c>
      <c r="G56" s="5">
        <v>25200</v>
      </c>
      <c r="H56" s="3">
        <v>132</v>
      </c>
      <c r="I56" s="6">
        <f t="shared" si="4"/>
        <v>27720</v>
      </c>
      <c r="J56" s="46"/>
      <c r="K56" s="45"/>
      <c r="L56" s="45"/>
      <c r="M56" s="45"/>
      <c r="N56" s="45"/>
      <c r="O56" s="45"/>
      <c r="P56" s="46"/>
    </row>
    <row r="57" spans="1:16" ht="15.75">
      <c r="A57" s="42">
        <v>22</v>
      </c>
      <c r="B57" s="41" t="s">
        <v>97</v>
      </c>
      <c r="C57" s="3">
        <f t="shared" si="3"/>
        <v>308</v>
      </c>
      <c r="D57" s="46"/>
      <c r="E57" s="4" t="s">
        <v>28</v>
      </c>
      <c r="F57" s="12">
        <v>280</v>
      </c>
      <c r="G57" s="6">
        <v>56000</v>
      </c>
      <c r="H57" s="3">
        <v>308</v>
      </c>
      <c r="I57" s="6">
        <f t="shared" si="4"/>
        <v>61600</v>
      </c>
      <c r="J57" s="46"/>
      <c r="K57" s="45"/>
      <c r="L57" s="45"/>
      <c r="M57" s="45"/>
      <c r="N57" s="45"/>
      <c r="O57" s="45"/>
      <c r="P57" s="46"/>
    </row>
    <row r="58" spans="1:16" ht="15.75">
      <c r="A58" s="42">
        <v>23</v>
      </c>
      <c r="B58" s="41" t="s">
        <v>98</v>
      </c>
      <c r="C58" s="3">
        <f t="shared" si="3"/>
        <v>396</v>
      </c>
      <c r="D58" s="46"/>
      <c r="E58" s="4" t="s">
        <v>28</v>
      </c>
      <c r="F58" s="12">
        <v>360</v>
      </c>
      <c r="G58" s="6">
        <v>72000</v>
      </c>
      <c r="H58" s="3">
        <v>396</v>
      </c>
      <c r="I58" s="6">
        <f t="shared" si="4"/>
        <v>79200</v>
      </c>
      <c r="J58" s="46"/>
      <c r="K58" s="45"/>
      <c r="L58" s="45"/>
      <c r="M58" s="45"/>
      <c r="N58" s="45"/>
      <c r="O58" s="45"/>
      <c r="P58" s="46"/>
    </row>
    <row r="59" spans="1:16" ht="15.75">
      <c r="A59" s="42">
        <v>24</v>
      </c>
      <c r="B59" s="41" t="s">
        <v>99</v>
      </c>
      <c r="C59" s="3">
        <f t="shared" si="3"/>
        <v>66</v>
      </c>
      <c r="D59" s="46"/>
      <c r="E59" s="4" t="s">
        <v>28</v>
      </c>
      <c r="F59" s="12">
        <v>60</v>
      </c>
      <c r="G59" s="6">
        <v>11400</v>
      </c>
      <c r="H59" s="3">
        <v>66</v>
      </c>
      <c r="I59" s="6">
        <f t="shared" si="4"/>
        <v>12540</v>
      </c>
      <c r="J59" s="46"/>
      <c r="K59" s="45"/>
      <c r="L59" s="45"/>
      <c r="M59" s="45"/>
      <c r="N59" s="45"/>
      <c r="O59" s="45"/>
      <c r="P59" s="46"/>
    </row>
    <row r="60" spans="1:16" ht="15.75">
      <c r="A60" s="44" t="s">
        <v>100</v>
      </c>
      <c r="B60" s="54"/>
      <c r="C60" s="54"/>
      <c r="D60" s="54"/>
      <c r="E60" s="54"/>
      <c r="F60" s="54"/>
      <c r="G60" s="54"/>
      <c r="H60" s="54"/>
      <c r="I60" s="54"/>
      <c r="J60" s="54"/>
      <c r="K60" s="16"/>
      <c r="L60" s="16"/>
      <c r="M60" s="16"/>
      <c r="N60" s="16"/>
      <c r="O60" s="16"/>
      <c r="P60" s="16"/>
    </row>
    <row r="61" spans="1:16" ht="18.75" customHeight="1">
      <c r="A61" s="51" t="s">
        <v>104</v>
      </c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</row>
    <row r="62" spans="1:16" ht="15.75">
      <c r="A62" s="40">
        <v>1</v>
      </c>
      <c r="B62" s="42">
        <v>2</v>
      </c>
      <c r="C62" s="42">
        <v>3</v>
      </c>
      <c r="D62" s="42">
        <v>4</v>
      </c>
      <c r="E62" s="42">
        <v>5</v>
      </c>
      <c r="F62" s="42">
        <v>6</v>
      </c>
      <c r="G62" s="42">
        <v>7</v>
      </c>
      <c r="H62" s="42">
        <v>8</v>
      </c>
      <c r="I62" s="42">
        <v>9</v>
      </c>
      <c r="J62" s="42">
        <v>10</v>
      </c>
      <c r="K62" s="42">
        <v>11</v>
      </c>
      <c r="L62" s="42">
        <v>12</v>
      </c>
      <c r="M62" s="42">
        <v>13</v>
      </c>
      <c r="N62" s="42">
        <v>14</v>
      </c>
      <c r="O62" s="42">
        <v>15</v>
      </c>
      <c r="P62" s="42">
        <v>16</v>
      </c>
    </row>
    <row r="63" spans="1:16" ht="110.25">
      <c r="A63" s="40" t="s">
        <v>18</v>
      </c>
      <c r="B63" s="42" t="s">
        <v>1</v>
      </c>
      <c r="C63" s="40" t="s">
        <v>19</v>
      </c>
      <c r="D63" s="40" t="s">
        <v>3</v>
      </c>
      <c r="E63" s="40" t="s">
        <v>20</v>
      </c>
      <c r="F63" s="40" t="s">
        <v>21</v>
      </c>
      <c r="G63" s="40" t="s">
        <v>22</v>
      </c>
      <c r="H63" s="40" t="s">
        <v>23</v>
      </c>
      <c r="I63" s="40" t="s">
        <v>24</v>
      </c>
      <c r="J63" s="40" t="s">
        <v>25</v>
      </c>
      <c r="K63" s="40" t="s">
        <v>10</v>
      </c>
      <c r="L63" s="40" t="s">
        <v>11</v>
      </c>
      <c r="M63" s="40" t="s">
        <v>62</v>
      </c>
      <c r="N63" s="40" t="s">
        <v>13</v>
      </c>
      <c r="O63" s="40" t="s">
        <v>63</v>
      </c>
      <c r="P63" s="40" t="s">
        <v>15</v>
      </c>
    </row>
    <row r="64" spans="1:16" ht="78.75" customHeight="1">
      <c r="A64" s="42">
        <v>1</v>
      </c>
      <c r="B64" s="17" t="s">
        <v>105</v>
      </c>
      <c r="C64" s="3">
        <f>(F64*1.1)</f>
        <v>1452.0000000000002</v>
      </c>
      <c r="D64" s="45" t="s">
        <v>106</v>
      </c>
      <c r="E64" s="18" t="s">
        <v>28</v>
      </c>
      <c r="F64" s="3">
        <v>1320</v>
      </c>
      <c r="G64" s="5">
        <v>6540</v>
      </c>
      <c r="H64" s="3">
        <v>1452.0000000000002</v>
      </c>
      <c r="I64" s="6">
        <f>(G64*1.1)</f>
        <v>7194.0000000000009</v>
      </c>
      <c r="J64" s="45" t="s">
        <v>107</v>
      </c>
      <c r="K64" s="45" t="s">
        <v>127</v>
      </c>
      <c r="L64" s="45" t="s">
        <v>128</v>
      </c>
      <c r="M64" s="45" t="s">
        <v>129</v>
      </c>
      <c r="N64" s="45" t="s">
        <v>67</v>
      </c>
      <c r="O64" s="45" t="s">
        <v>130</v>
      </c>
      <c r="P64" s="46" t="s">
        <v>60</v>
      </c>
    </row>
    <row r="65" spans="1:16" ht="15.75">
      <c r="A65" s="42">
        <v>2</v>
      </c>
      <c r="B65" s="19" t="s">
        <v>108</v>
      </c>
      <c r="C65" s="3">
        <f t="shared" ref="C65:C83" si="5">(F65*1.1)</f>
        <v>1452.0000000000002</v>
      </c>
      <c r="D65" s="45"/>
      <c r="E65" s="18" t="s">
        <v>28</v>
      </c>
      <c r="F65" s="3">
        <v>1320</v>
      </c>
      <c r="G65" s="5">
        <v>14388</v>
      </c>
      <c r="H65" s="3">
        <v>1452.0000000000002</v>
      </c>
      <c r="I65" s="6">
        <f t="shared" ref="I65:I83" si="6">(G65*1.25)</f>
        <v>17985</v>
      </c>
      <c r="J65" s="45"/>
      <c r="K65" s="45"/>
      <c r="L65" s="45"/>
      <c r="M65" s="45"/>
      <c r="N65" s="45"/>
      <c r="O65" s="45"/>
      <c r="P65" s="46"/>
    </row>
    <row r="66" spans="1:16" ht="15.75">
      <c r="A66" s="42">
        <v>3</v>
      </c>
      <c r="B66" s="17" t="s">
        <v>109</v>
      </c>
      <c r="C66" s="3">
        <f t="shared" si="5"/>
        <v>907.50000000000011</v>
      </c>
      <c r="D66" s="45"/>
      <c r="E66" s="18" t="s">
        <v>28</v>
      </c>
      <c r="F66" s="3">
        <v>825</v>
      </c>
      <c r="G66" s="5">
        <v>19122</v>
      </c>
      <c r="H66" s="3">
        <v>907.50000000000011</v>
      </c>
      <c r="I66" s="6">
        <f t="shared" si="6"/>
        <v>23902.5</v>
      </c>
      <c r="J66" s="45"/>
      <c r="K66" s="45"/>
      <c r="L66" s="45"/>
      <c r="M66" s="45"/>
      <c r="N66" s="45"/>
      <c r="O66" s="45"/>
      <c r="P66" s="46"/>
    </row>
    <row r="67" spans="1:16" ht="15.75">
      <c r="A67" s="42">
        <v>4</v>
      </c>
      <c r="B67" s="17" t="s">
        <v>110</v>
      </c>
      <c r="C67" s="3">
        <f t="shared" si="5"/>
        <v>4224</v>
      </c>
      <c r="D67" s="45"/>
      <c r="E67" s="18" t="s">
        <v>28</v>
      </c>
      <c r="F67" s="3">
        <v>3840</v>
      </c>
      <c r="G67" s="5">
        <v>180720</v>
      </c>
      <c r="H67" s="3">
        <v>4224</v>
      </c>
      <c r="I67" s="6">
        <f t="shared" si="6"/>
        <v>225900</v>
      </c>
      <c r="J67" s="45"/>
      <c r="K67" s="45"/>
      <c r="L67" s="45"/>
      <c r="M67" s="45"/>
      <c r="N67" s="45"/>
      <c r="O67" s="45"/>
      <c r="P67" s="46"/>
    </row>
    <row r="68" spans="1:16" ht="15.75">
      <c r="A68" s="42">
        <v>5</v>
      </c>
      <c r="B68" s="17" t="s">
        <v>111</v>
      </c>
      <c r="C68" s="3">
        <f t="shared" si="5"/>
        <v>1815.0000000000002</v>
      </c>
      <c r="D68" s="45"/>
      <c r="E68" s="18" t="s">
        <v>28</v>
      </c>
      <c r="F68" s="3">
        <v>1650</v>
      </c>
      <c r="G68" s="5">
        <v>21060</v>
      </c>
      <c r="H68" s="3">
        <v>1815.0000000000002</v>
      </c>
      <c r="I68" s="6">
        <f t="shared" si="6"/>
        <v>26325</v>
      </c>
      <c r="J68" s="45"/>
      <c r="K68" s="45"/>
      <c r="L68" s="45"/>
      <c r="M68" s="45"/>
      <c r="N68" s="45"/>
      <c r="O68" s="45"/>
      <c r="P68" s="46"/>
    </row>
    <row r="69" spans="1:16" ht="15.75">
      <c r="A69" s="42">
        <v>6</v>
      </c>
      <c r="B69" s="17" t="s">
        <v>112</v>
      </c>
      <c r="C69" s="3">
        <f t="shared" si="5"/>
        <v>1512.5000000000002</v>
      </c>
      <c r="D69" s="45"/>
      <c r="E69" s="18" t="s">
        <v>28</v>
      </c>
      <c r="F69" s="3">
        <v>1375</v>
      </c>
      <c r="G69" s="5">
        <v>9635</v>
      </c>
      <c r="H69" s="3">
        <v>1512.5000000000002</v>
      </c>
      <c r="I69" s="6">
        <f t="shared" si="6"/>
        <v>12043.75</v>
      </c>
      <c r="J69" s="45"/>
      <c r="K69" s="45"/>
      <c r="L69" s="45"/>
      <c r="M69" s="45"/>
      <c r="N69" s="45"/>
      <c r="O69" s="45"/>
      <c r="P69" s="46"/>
    </row>
    <row r="70" spans="1:16" ht="15.75">
      <c r="A70" s="42">
        <v>7</v>
      </c>
      <c r="B70" s="17" t="s">
        <v>113</v>
      </c>
      <c r="C70" s="3">
        <f t="shared" si="5"/>
        <v>2117.5</v>
      </c>
      <c r="D70" s="45"/>
      <c r="E70" s="18" t="s">
        <v>28</v>
      </c>
      <c r="F70" s="3">
        <v>1925</v>
      </c>
      <c r="G70" s="5">
        <v>30380</v>
      </c>
      <c r="H70" s="3">
        <v>2117.5</v>
      </c>
      <c r="I70" s="6">
        <f t="shared" si="6"/>
        <v>37975</v>
      </c>
      <c r="J70" s="45"/>
      <c r="K70" s="45"/>
      <c r="L70" s="45"/>
      <c r="M70" s="45"/>
      <c r="N70" s="45"/>
      <c r="O70" s="45"/>
      <c r="P70" s="46"/>
    </row>
    <row r="71" spans="1:16" ht="15.75">
      <c r="A71" s="42">
        <v>8</v>
      </c>
      <c r="B71" s="20" t="s">
        <v>114</v>
      </c>
      <c r="C71" s="3">
        <f t="shared" si="5"/>
        <v>2229.4800000000005</v>
      </c>
      <c r="D71" s="45"/>
      <c r="E71" s="18" t="s">
        <v>28</v>
      </c>
      <c r="F71" s="3">
        <v>2026.8000000000002</v>
      </c>
      <c r="G71" s="5">
        <v>19104</v>
      </c>
      <c r="H71" s="3">
        <v>2229.4800000000005</v>
      </c>
      <c r="I71" s="6">
        <f t="shared" si="6"/>
        <v>23880</v>
      </c>
      <c r="J71" s="45"/>
      <c r="K71" s="45"/>
      <c r="L71" s="45"/>
      <c r="M71" s="45"/>
      <c r="N71" s="45"/>
      <c r="O71" s="45"/>
      <c r="P71" s="46"/>
    </row>
    <row r="72" spans="1:16" ht="15.75">
      <c r="A72" s="42">
        <v>9</v>
      </c>
      <c r="B72" s="17" t="s">
        <v>115</v>
      </c>
      <c r="C72" s="3">
        <f t="shared" si="5"/>
        <v>2229.4800000000005</v>
      </c>
      <c r="D72" s="45"/>
      <c r="E72" s="18" t="s">
        <v>28</v>
      </c>
      <c r="F72" s="3">
        <v>2026.8000000000002</v>
      </c>
      <c r="G72" s="5">
        <v>19104</v>
      </c>
      <c r="H72" s="3">
        <v>2229.4800000000005</v>
      </c>
      <c r="I72" s="6">
        <f t="shared" si="6"/>
        <v>23880</v>
      </c>
      <c r="J72" s="45"/>
      <c r="K72" s="45"/>
      <c r="L72" s="45"/>
      <c r="M72" s="45"/>
      <c r="N72" s="45"/>
      <c r="O72" s="45"/>
      <c r="P72" s="46"/>
    </row>
    <row r="73" spans="1:16" ht="15.75">
      <c r="A73" s="42">
        <v>10</v>
      </c>
      <c r="B73" s="17" t="s">
        <v>116</v>
      </c>
      <c r="C73" s="3">
        <f t="shared" si="5"/>
        <v>1491.6000000000001</v>
      </c>
      <c r="D73" s="45"/>
      <c r="E73" s="18" t="s">
        <v>28</v>
      </c>
      <c r="F73" s="3">
        <v>1356</v>
      </c>
      <c r="G73" s="5">
        <v>16312</v>
      </c>
      <c r="H73" s="3">
        <v>1491.6000000000001</v>
      </c>
      <c r="I73" s="6">
        <f t="shared" si="6"/>
        <v>20390</v>
      </c>
      <c r="J73" s="45"/>
      <c r="K73" s="45"/>
      <c r="L73" s="45"/>
      <c r="M73" s="45"/>
      <c r="N73" s="45"/>
      <c r="O73" s="45"/>
      <c r="P73" s="46"/>
    </row>
    <row r="74" spans="1:16" ht="15.75">
      <c r="A74" s="42">
        <v>11</v>
      </c>
      <c r="B74" s="17" t="s">
        <v>117</v>
      </c>
      <c r="C74" s="3">
        <f t="shared" si="5"/>
        <v>1491.6000000000001</v>
      </c>
      <c r="D74" s="45"/>
      <c r="E74" s="18" t="s">
        <v>28</v>
      </c>
      <c r="F74" s="3">
        <v>1356</v>
      </c>
      <c r="G74" s="5">
        <v>16312</v>
      </c>
      <c r="H74" s="3">
        <v>1491.6000000000001</v>
      </c>
      <c r="I74" s="6">
        <f t="shared" si="6"/>
        <v>20390</v>
      </c>
      <c r="J74" s="45"/>
      <c r="K74" s="45"/>
      <c r="L74" s="45"/>
      <c r="M74" s="45"/>
      <c r="N74" s="45"/>
      <c r="O74" s="45"/>
      <c r="P74" s="46"/>
    </row>
    <row r="75" spans="1:16" ht="15.75">
      <c r="A75" s="42">
        <v>12</v>
      </c>
      <c r="B75" s="17" t="s">
        <v>118</v>
      </c>
      <c r="C75" s="3">
        <f t="shared" si="5"/>
        <v>1425.6000000000001</v>
      </c>
      <c r="D75" s="45"/>
      <c r="E75" s="18" t="s">
        <v>28</v>
      </c>
      <c r="F75" s="3">
        <v>1296</v>
      </c>
      <c r="G75" s="5">
        <v>23283</v>
      </c>
      <c r="H75" s="3">
        <v>1425.6000000000001</v>
      </c>
      <c r="I75" s="6">
        <f t="shared" si="6"/>
        <v>29103.75</v>
      </c>
      <c r="J75" s="45"/>
      <c r="K75" s="45"/>
      <c r="L75" s="45"/>
      <c r="M75" s="45"/>
      <c r="N75" s="45"/>
      <c r="O75" s="45"/>
      <c r="P75" s="46"/>
    </row>
    <row r="76" spans="1:16" ht="15.75">
      <c r="A76" s="42">
        <v>13</v>
      </c>
      <c r="B76" s="17" t="s">
        <v>119</v>
      </c>
      <c r="C76" s="3">
        <f t="shared" si="5"/>
        <v>968.00000000000011</v>
      </c>
      <c r="D76" s="45"/>
      <c r="E76" s="18" t="s">
        <v>28</v>
      </c>
      <c r="F76" s="3">
        <v>880</v>
      </c>
      <c r="G76" s="5">
        <v>2242</v>
      </c>
      <c r="H76" s="3">
        <v>968.00000000000011</v>
      </c>
      <c r="I76" s="6">
        <f t="shared" si="6"/>
        <v>2802.5</v>
      </c>
      <c r="J76" s="45"/>
      <c r="K76" s="45"/>
      <c r="L76" s="45"/>
      <c r="M76" s="45"/>
      <c r="N76" s="45"/>
      <c r="O76" s="45"/>
      <c r="P76" s="46"/>
    </row>
    <row r="77" spans="1:16" ht="15.75">
      <c r="A77" s="42">
        <v>14</v>
      </c>
      <c r="B77" s="17" t="s">
        <v>120</v>
      </c>
      <c r="C77" s="3">
        <f t="shared" si="5"/>
        <v>1452.0000000000002</v>
      </c>
      <c r="D77" s="45"/>
      <c r="E77" s="18" t="s">
        <v>28</v>
      </c>
      <c r="F77" s="3">
        <v>1320</v>
      </c>
      <c r="G77" s="5">
        <v>3744</v>
      </c>
      <c r="H77" s="3">
        <v>1452.0000000000002</v>
      </c>
      <c r="I77" s="6">
        <f t="shared" si="6"/>
        <v>4680</v>
      </c>
      <c r="J77" s="45"/>
      <c r="K77" s="45"/>
      <c r="L77" s="45"/>
      <c r="M77" s="45"/>
      <c r="N77" s="45"/>
      <c r="O77" s="45"/>
      <c r="P77" s="46"/>
    </row>
    <row r="78" spans="1:16" ht="15.75">
      <c r="A78" s="42">
        <v>15</v>
      </c>
      <c r="B78" s="17" t="s">
        <v>121</v>
      </c>
      <c r="C78" s="3">
        <f t="shared" si="5"/>
        <v>660</v>
      </c>
      <c r="D78" s="45"/>
      <c r="E78" s="18" t="s">
        <v>28</v>
      </c>
      <c r="F78" s="3">
        <v>600</v>
      </c>
      <c r="G78" s="5">
        <v>8940</v>
      </c>
      <c r="H78" s="3">
        <v>660</v>
      </c>
      <c r="I78" s="6">
        <f t="shared" si="6"/>
        <v>11175</v>
      </c>
      <c r="J78" s="45"/>
      <c r="K78" s="45"/>
      <c r="L78" s="45"/>
      <c r="M78" s="45"/>
      <c r="N78" s="45"/>
      <c r="O78" s="45"/>
      <c r="P78" s="46"/>
    </row>
    <row r="79" spans="1:16" ht="15.75">
      <c r="A79" s="42">
        <v>16</v>
      </c>
      <c r="B79" s="17" t="s">
        <v>122</v>
      </c>
      <c r="C79" s="3">
        <f t="shared" si="5"/>
        <v>137.5</v>
      </c>
      <c r="D79" s="45"/>
      <c r="E79" s="18" t="s">
        <v>28</v>
      </c>
      <c r="F79" s="3">
        <v>125</v>
      </c>
      <c r="G79" s="5">
        <v>1995</v>
      </c>
      <c r="H79" s="3">
        <v>137.5</v>
      </c>
      <c r="I79" s="6">
        <f t="shared" si="6"/>
        <v>2493.75</v>
      </c>
      <c r="J79" s="45"/>
      <c r="K79" s="45"/>
      <c r="L79" s="45"/>
      <c r="M79" s="45"/>
      <c r="N79" s="45"/>
      <c r="O79" s="45"/>
      <c r="P79" s="46"/>
    </row>
    <row r="80" spans="1:16" ht="15.75">
      <c r="A80" s="42">
        <v>17</v>
      </c>
      <c r="B80" s="17" t="s">
        <v>123</v>
      </c>
      <c r="C80" s="3">
        <f t="shared" si="5"/>
        <v>137.5</v>
      </c>
      <c r="D80" s="45"/>
      <c r="E80" s="18" t="s">
        <v>28</v>
      </c>
      <c r="F80" s="3">
        <v>125</v>
      </c>
      <c r="G80" s="5">
        <v>1777</v>
      </c>
      <c r="H80" s="3">
        <v>137.5</v>
      </c>
      <c r="I80" s="6">
        <f t="shared" si="6"/>
        <v>2221.25</v>
      </c>
      <c r="J80" s="45"/>
      <c r="K80" s="45"/>
      <c r="L80" s="45"/>
      <c r="M80" s="45"/>
      <c r="N80" s="45"/>
      <c r="O80" s="45"/>
      <c r="P80" s="46"/>
    </row>
    <row r="81" spans="1:16" ht="15.75">
      <c r="A81" s="42">
        <v>18</v>
      </c>
      <c r="B81" s="17" t="s">
        <v>124</v>
      </c>
      <c r="C81" s="3">
        <f t="shared" si="5"/>
        <v>9900</v>
      </c>
      <c r="D81" s="45"/>
      <c r="E81" s="18" t="s">
        <v>28</v>
      </c>
      <c r="F81" s="3">
        <v>9000</v>
      </c>
      <c r="G81" s="5">
        <v>31284</v>
      </c>
      <c r="H81" s="3">
        <v>9900</v>
      </c>
      <c r="I81" s="6">
        <f t="shared" si="6"/>
        <v>39105</v>
      </c>
      <c r="J81" s="45"/>
      <c r="K81" s="45"/>
      <c r="L81" s="45"/>
      <c r="M81" s="45"/>
      <c r="N81" s="45"/>
      <c r="O81" s="45"/>
      <c r="P81" s="46"/>
    </row>
    <row r="82" spans="1:16" ht="15.75">
      <c r="A82" s="42">
        <v>19</v>
      </c>
      <c r="B82" s="17" t="s">
        <v>125</v>
      </c>
      <c r="C82" s="3">
        <f t="shared" si="5"/>
        <v>26.400000000000002</v>
      </c>
      <c r="D82" s="45"/>
      <c r="E82" s="18" t="s">
        <v>28</v>
      </c>
      <c r="F82" s="3">
        <v>24</v>
      </c>
      <c r="G82" s="5">
        <v>7786</v>
      </c>
      <c r="H82" s="3">
        <v>26.400000000000002</v>
      </c>
      <c r="I82" s="6">
        <f t="shared" si="6"/>
        <v>9732.5</v>
      </c>
      <c r="J82" s="45"/>
      <c r="K82" s="45"/>
      <c r="L82" s="45"/>
      <c r="M82" s="45"/>
      <c r="N82" s="45"/>
      <c r="O82" s="45"/>
      <c r="P82" s="46"/>
    </row>
    <row r="83" spans="1:16" ht="15.75">
      <c r="A83" s="42">
        <v>20</v>
      </c>
      <c r="B83" s="17" t="s">
        <v>126</v>
      </c>
      <c r="C83" s="3">
        <f t="shared" si="5"/>
        <v>2420</v>
      </c>
      <c r="D83" s="45"/>
      <c r="E83" s="18" t="s">
        <v>28</v>
      </c>
      <c r="F83" s="3">
        <v>2200</v>
      </c>
      <c r="G83" s="5">
        <v>14565</v>
      </c>
      <c r="H83" s="3">
        <v>2420</v>
      </c>
      <c r="I83" s="6">
        <f t="shared" si="6"/>
        <v>18206.25</v>
      </c>
      <c r="J83" s="45"/>
      <c r="K83" s="45"/>
      <c r="L83" s="45"/>
      <c r="M83" s="45"/>
      <c r="N83" s="45"/>
      <c r="O83" s="45"/>
      <c r="P83" s="46"/>
    </row>
    <row r="84" spans="1:16" ht="15.75">
      <c r="A84" s="44" t="s">
        <v>46</v>
      </c>
      <c r="B84" s="54"/>
      <c r="C84" s="54"/>
      <c r="D84" s="54"/>
      <c r="E84" s="54"/>
      <c r="F84" s="54"/>
      <c r="G84" s="54"/>
      <c r="H84" s="54"/>
      <c r="I84" s="54"/>
      <c r="J84" s="54"/>
      <c r="K84" s="16"/>
      <c r="L84" s="16"/>
      <c r="M84" s="16"/>
      <c r="N84" s="16"/>
      <c r="O84" s="16"/>
      <c r="P84" s="16"/>
    </row>
    <row r="85" spans="1:16" ht="18.75" customHeight="1">
      <c r="A85" s="56" t="s">
        <v>131</v>
      </c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</row>
    <row r="86" spans="1:16" ht="15.75">
      <c r="A86" s="40">
        <v>1</v>
      </c>
      <c r="B86" s="42">
        <v>2</v>
      </c>
      <c r="C86" s="42">
        <v>3</v>
      </c>
      <c r="D86" s="42">
        <v>4</v>
      </c>
      <c r="E86" s="42">
        <v>5</v>
      </c>
      <c r="F86" s="42">
        <v>6</v>
      </c>
      <c r="G86" s="42">
        <v>7</v>
      </c>
      <c r="H86" s="42">
        <v>8</v>
      </c>
      <c r="I86" s="42">
        <v>9</v>
      </c>
      <c r="J86" s="42">
        <v>10</v>
      </c>
      <c r="K86" s="42">
        <v>11</v>
      </c>
      <c r="L86" s="42">
        <v>12</v>
      </c>
      <c r="M86" s="42">
        <v>13</v>
      </c>
      <c r="N86" s="42">
        <v>14</v>
      </c>
      <c r="O86" s="42">
        <v>15</v>
      </c>
      <c r="P86" s="42">
        <v>16</v>
      </c>
    </row>
    <row r="87" spans="1:16" ht="110.25">
      <c r="A87" s="40" t="s">
        <v>18</v>
      </c>
      <c r="B87" s="42" t="s">
        <v>1</v>
      </c>
      <c r="C87" s="40" t="s">
        <v>132</v>
      </c>
      <c r="D87" s="40" t="s">
        <v>3</v>
      </c>
      <c r="E87" s="40" t="s">
        <v>20</v>
      </c>
      <c r="F87" s="40" t="s">
        <v>21</v>
      </c>
      <c r="G87" s="40" t="s">
        <v>22</v>
      </c>
      <c r="H87" s="40" t="s">
        <v>133</v>
      </c>
      <c r="I87" s="40" t="s">
        <v>24</v>
      </c>
      <c r="J87" s="40" t="s">
        <v>51</v>
      </c>
      <c r="K87" s="40" t="s">
        <v>10</v>
      </c>
      <c r="L87" s="40" t="s">
        <v>11</v>
      </c>
      <c r="M87" s="40" t="s">
        <v>62</v>
      </c>
      <c r="N87" s="40" t="s">
        <v>13</v>
      </c>
      <c r="O87" s="40" t="s">
        <v>63</v>
      </c>
      <c r="P87" s="40" t="s">
        <v>15</v>
      </c>
    </row>
    <row r="88" spans="1:16" ht="94.5" customHeight="1">
      <c r="A88" s="42">
        <v>1</v>
      </c>
      <c r="B88" s="2" t="s">
        <v>134</v>
      </c>
      <c r="C88" s="3">
        <v>10000</v>
      </c>
      <c r="D88" s="53" t="s">
        <v>135</v>
      </c>
      <c r="E88" s="4" t="s">
        <v>28</v>
      </c>
      <c r="F88" s="3">
        <v>10000</v>
      </c>
      <c r="G88" s="6">
        <v>12023</v>
      </c>
      <c r="H88" s="3">
        <f>F88*1.1</f>
        <v>11000</v>
      </c>
      <c r="I88" s="6">
        <f>(G88*1.1)</f>
        <v>13225.300000000001</v>
      </c>
      <c r="J88" s="53" t="s">
        <v>136</v>
      </c>
      <c r="K88" s="55" t="s">
        <v>141</v>
      </c>
      <c r="L88" s="45" t="s">
        <v>142</v>
      </c>
      <c r="M88" s="45" t="s">
        <v>143</v>
      </c>
      <c r="N88" s="45" t="s">
        <v>67</v>
      </c>
      <c r="O88" s="45" t="s">
        <v>144</v>
      </c>
      <c r="P88" s="46" t="s">
        <v>60</v>
      </c>
    </row>
    <row r="89" spans="1:16" ht="15.75">
      <c r="A89" s="42">
        <v>2</v>
      </c>
      <c r="B89" s="2" t="s">
        <v>137</v>
      </c>
      <c r="C89" s="3">
        <v>2</v>
      </c>
      <c r="D89" s="53"/>
      <c r="E89" s="4" t="s">
        <v>28</v>
      </c>
      <c r="F89" s="3">
        <v>2</v>
      </c>
      <c r="G89" s="6">
        <v>12860</v>
      </c>
      <c r="H89" s="3">
        <f t="shared" ref="H89:H92" si="7">F89*1.1</f>
        <v>2.2000000000000002</v>
      </c>
      <c r="I89" s="6">
        <f t="shared" ref="I89:I92" si="8">(G89*1.1)</f>
        <v>14146.000000000002</v>
      </c>
      <c r="J89" s="53"/>
      <c r="K89" s="55"/>
      <c r="L89" s="45"/>
      <c r="M89" s="45"/>
      <c r="N89" s="45"/>
      <c r="O89" s="45"/>
      <c r="P89" s="46"/>
    </row>
    <row r="90" spans="1:16" ht="15.75">
      <c r="A90" s="42">
        <v>3</v>
      </c>
      <c r="B90" s="2" t="s">
        <v>138</v>
      </c>
      <c r="C90" s="3">
        <v>3000</v>
      </c>
      <c r="D90" s="53"/>
      <c r="E90" s="4" t="s">
        <v>28</v>
      </c>
      <c r="F90" s="3">
        <v>3000</v>
      </c>
      <c r="G90" s="6">
        <v>171396</v>
      </c>
      <c r="H90" s="3">
        <f t="shared" si="7"/>
        <v>3300.0000000000005</v>
      </c>
      <c r="I90" s="6">
        <f t="shared" si="8"/>
        <v>188535.6</v>
      </c>
      <c r="J90" s="53"/>
      <c r="K90" s="55"/>
      <c r="L90" s="45"/>
      <c r="M90" s="45"/>
      <c r="N90" s="45"/>
      <c r="O90" s="45"/>
      <c r="P90" s="46"/>
    </row>
    <row r="91" spans="1:16" ht="15.75">
      <c r="A91" s="42">
        <v>4</v>
      </c>
      <c r="B91" s="2" t="s">
        <v>139</v>
      </c>
      <c r="C91" s="3">
        <v>500</v>
      </c>
      <c r="D91" s="53"/>
      <c r="E91" s="4" t="s">
        <v>28</v>
      </c>
      <c r="F91" s="3">
        <v>500</v>
      </c>
      <c r="G91" s="6">
        <v>59481</v>
      </c>
      <c r="H91" s="3">
        <f t="shared" si="7"/>
        <v>550</v>
      </c>
      <c r="I91" s="6">
        <f t="shared" si="8"/>
        <v>65429.100000000006</v>
      </c>
      <c r="J91" s="53"/>
      <c r="K91" s="55"/>
      <c r="L91" s="45"/>
      <c r="M91" s="45"/>
      <c r="N91" s="45"/>
      <c r="O91" s="45"/>
      <c r="P91" s="46"/>
    </row>
    <row r="92" spans="1:16" ht="15.75">
      <c r="A92" s="42">
        <v>5</v>
      </c>
      <c r="B92" s="2" t="s">
        <v>140</v>
      </c>
      <c r="C92" s="3">
        <v>5</v>
      </c>
      <c r="D92" s="53"/>
      <c r="E92" s="4" t="s">
        <v>28</v>
      </c>
      <c r="F92" s="3">
        <v>5</v>
      </c>
      <c r="G92" s="6">
        <v>92845</v>
      </c>
      <c r="H92" s="3">
        <f t="shared" si="7"/>
        <v>5.5</v>
      </c>
      <c r="I92" s="6">
        <f t="shared" si="8"/>
        <v>102129.50000000001</v>
      </c>
      <c r="J92" s="53"/>
      <c r="K92" s="55"/>
      <c r="L92" s="45"/>
      <c r="M92" s="45"/>
      <c r="N92" s="45"/>
      <c r="O92" s="45"/>
      <c r="P92" s="46"/>
    </row>
    <row r="93" spans="1:16" ht="15.75">
      <c r="A93" s="44" t="s">
        <v>46</v>
      </c>
      <c r="B93" s="54"/>
      <c r="C93" s="54"/>
      <c r="D93" s="54"/>
      <c r="E93" s="54"/>
      <c r="F93" s="54"/>
      <c r="G93" s="54"/>
      <c r="H93" s="54"/>
      <c r="I93" s="54"/>
      <c r="J93" s="54"/>
      <c r="K93" s="16"/>
      <c r="L93" s="16"/>
      <c r="M93" s="16"/>
      <c r="N93" s="16"/>
      <c r="O93" s="16"/>
      <c r="P93" s="16"/>
    </row>
    <row r="94" spans="1:16" ht="18.75">
      <c r="A94" s="51" t="s">
        <v>145</v>
      </c>
      <c r="B94" s="52"/>
      <c r="C94" s="52"/>
      <c r="D94" s="52"/>
      <c r="E94" s="52"/>
      <c r="F94" s="52"/>
      <c r="G94" s="52"/>
      <c r="H94" s="52"/>
      <c r="I94" s="52"/>
      <c r="J94" s="52"/>
      <c r="K94" s="16"/>
      <c r="L94" s="16"/>
      <c r="M94" s="16"/>
      <c r="N94" s="16"/>
      <c r="O94" s="16"/>
      <c r="P94" s="16"/>
    </row>
    <row r="95" spans="1:16" ht="15.75">
      <c r="A95" s="40">
        <v>1</v>
      </c>
      <c r="B95" s="42">
        <v>2</v>
      </c>
      <c r="C95" s="42">
        <v>3</v>
      </c>
      <c r="D95" s="42">
        <v>4</v>
      </c>
      <c r="E95" s="42">
        <v>5</v>
      </c>
      <c r="F95" s="42">
        <v>6</v>
      </c>
      <c r="G95" s="42">
        <v>7</v>
      </c>
      <c r="H95" s="42">
        <v>8</v>
      </c>
      <c r="I95" s="42">
        <v>9</v>
      </c>
      <c r="J95" s="42">
        <v>10</v>
      </c>
      <c r="K95" s="42">
        <v>11</v>
      </c>
      <c r="L95" s="42">
        <v>12</v>
      </c>
      <c r="M95" s="42">
        <v>13</v>
      </c>
      <c r="N95" s="42">
        <v>14</v>
      </c>
      <c r="O95" s="42">
        <v>15</v>
      </c>
      <c r="P95" s="42">
        <v>16</v>
      </c>
    </row>
    <row r="96" spans="1:16" ht="110.25">
      <c r="A96" s="40" t="s">
        <v>18</v>
      </c>
      <c r="B96" s="42" t="s">
        <v>1</v>
      </c>
      <c r="C96" s="40" t="s">
        <v>146</v>
      </c>
      <c r="D96" s="40" t="s">
        <v>3</v>
      </c>
      <c r="E96" s="40" t="s">
        <v>20</v>
      </c>
      <c r="F96" s="40" t="s">
        <v>147</v>
      </c>
      <c r="G96" s="40" t="s">
        <v>22</v>
      </c>
      <c r="H96" s="40" t="s">
        <v>148</v>
      </c>
      <c r="I96" s="40" t="s">
        <v>24</v>
      </c>
      <c r="J96" s="40" t="s">
        <v>51</v>
      </c>
      <c r="K96" s="40" t="s">
        <v>10</v>
      </c>
      <c r="L96" s="40" t="s">
        <v>11</v>
      </c>
      <c r="M96" s="40" t="s">
        <v>62</v>
      </c>
      <c r="N96" s="40" t="s">
        <v>13</v>
      </c>
      <c r="O96" s="40" t="s">
        <v>63</v>
      </c>
      <c r="P96" s="40" t="s">
        <v>15</v>
      </c>
    </row>
    <row r="97" spans="1:16" ht="110.25" customHeight="1">
      <c r="A97" s="42">
        <v>1</v>
      </c>
      <c r="B97" s="21" t="s">
        <v>149</v>
      </c>
      <c r="C97" s="22">
        <v>220.00000000000003</v>
      </c>
      <c r="D97" s="45" t="s">
        <v>150</v>
      </c>
      <c r="E97" s="4" t="s">
        <v>28</v>
      </c>
      <c r="F97" s="23">
        <v>200</v>
      </c>
      <c r="G97" s="24">
        <v>18534.5</v>
      </c>
      <c r="H97" s="22">
        <f>F97*1.1</f>
        <v>220.00000000000003</v>
      </c>
      <c r="I97" s="6">
        <f>G97+(G97*10/100)</f>
        <v>20387.95</v>
      </c>
      <c r="J97" s="45" t="s">
        <v>151</v>
      </c>
      <c r="K97" s="45" t="s">
        <v>171</v>
      </c>
      <c r="L97" s="45" t="s">
        <v>172</v>
      </c>
      <c r="M97" s="45" t="s">
        <v>173</v>
      </c>
      <c r="N97" s="45" t="s">
        <v>67</v>
      </c>
      <c r="O97" s="45" t="s">
        <v>174</v>
      </c>
      <c r="P97" s="46" t="s">
        <v>60</v>
      </c>
    </row>
    <row r="98" spans="1:16" ht="78.75">
      <c r="A98" s="42">
        <v>2</v>
      </c>
      <c r="B98" s="21" t="s">
        <v>152</v>
      </c>
      <c r="C98" s="22">
        <v>220.00000000000003</v>
      </c>
      <c r="D98" s="45"/>
      <c r="E98" s="4" t="s">
        <v>28</v>
      </c>
      <c r="F98" s="23">
        <v>200</v>
      </c>
      <c r="G98" s="24">
        <v>16572.75</v>
      </c>
      <c r="H98" s="22">
        <f t="shared" ref="H98:H114" si="9">F98*1.1</f>
        <v>220.00000000000003</v>
      </c>
      <c r="I98" s="6">
        <f t="shared" ref="I98:I114" si="10">G98+(G98*10/100)</f>
        <v>18230.025000000001</v>
      </c>
      <c r="J98" s="45"/>
      <c r="K98" s="45"/>
      <c r="L98" s="45"/>
      <c r="M98" s="45"/>
      <c r="N98" s="45"/>
      <c r="O98" s="45"/>
      <c r="P98" s="46"/>
    </row>
    <row r="99" spans="1:16" ht="63">
      <c r="A99" s="42">
        <v>3</v>
      </c>
      <c r="B99" s="21" t="s">
        <v>153</v>
      </c>
      <c r="C99" s="25">
        <v>1.1000000000000001</v>
      </c>
      <c r="D99" s="45"/>
      <c r="E99" s="4" t="s">
        <v>28</v>
      </c>
      <c r="F99" s="26">
        <v>1</v>
      </c>
      <c r="G99" s="24">
        <v>48739.75</v>
      </c>
      <c r="H99" s="22">
        <f t="shared" si="9"/>
        <v>1.1000000000000001</v>
      </c>
      <c r="I99" s="6">
        <f t="shared" si="10"/>
        <v>53613.724999999999</v>
      </c>
      <c r="J99" s="45"/>
      <c r="K99" s="45"/>
      <c r="L99" s="45"/>
      <c r="M99" s="45"/>
      <c r="N99" s="45"/>
      <c r="O99" s="45"/>
      <c r="P99" s="46"/>
    </row>
    <row r="100" spans="1:16" ht="47.25">
      <c r="A100" s="42">
        <v>4</v>
      </c>
      <c r="B100" s="21" t="s">
        <v>154</v>
      </c>
      <c r="C100" s="22">
        <v>2200</v>
      </c>
      <c r="D100" s="45"/>
      <c r="E100" s="4" t="s">
        <v>28</v>
      </c>
      <c r="F100" s="23">
        <v>2000</v>
      </c>
      <c r="G100" s="24">
        <v>111235.5</v>
      </c>
      <c r="H100" s="22">
        <f t="shared" si="9"/>
        <v>2200</v>
      </c>
      <c r="I100" s="6">
        <f t="shared" si="10"/>
        <v>122359.05</v>
      </c>
      <c r="J100" s="45"/>
      <c r="K100" s="45"/>
      <c r="L100" s="45"/>
      <c r="M100" s="45"/>
      <c r="N100" s="45"/>
      <c r="O100" s="45"/>
      <c r="P100" s="46"/>
    </row>
    <row r="101" spans="1:16" ht="47.25">
      <c r="A101" s="42">
        <v>5</v>
      </c>
      <c r="B101" s="21" t="s">
        <v>155</v>
      </c>
      <c r="C101" s="22">
        <v>77</v>
      </c>
      <c r="D101" s="45"/>
      <c r="E101" s="4" t="s">
        <v>28</v>
      </c>
      <c r="F101" s="23">
        <v>70</v>
      </c>
      <c r="G101" s="24">
        <v>26771</v>
      </c>
      <c r="H101" s="22">
        <f t="shared" si="9"/>
        <v>77</v>
      </c>
      <c r="I101" s="6">
        <f t="shared" si="10"/>
        <v>29448.1</v>
      </c>
      <c r="J101" s="45"/>
      <c r="K101" s="45"/>
      <c r="L101" s="45"/>
      <c r="M101" s="45"/>
      <c r="N101" s="45"/>
      <c r="O101" s="45"/>
      <c r="P101" s="46"/>
    </row>
    <row r="102" spans="1:16" ht="78.75">
      <c r="A102" s="42">
        <v>6</v>
      </c>
      <c r="B102" s="21" t="s">
        <v>156</v>
      </c>
      <c r="C102" s="22">
        <v>11</v>
      </c>
      <c r="D102" s="45"/>
      <c r="E102" s="4" t="s">
        <v>28</v>
      </c>
      <c r="F102" s="23">
        <v>10</v>
      </c>
      <c r="G102" s="24">
        <v>16083.5</v>
      </c>
      <c r="H102" s="22">
        <f t="shared" si="9"/>
        <v>11</v>
      </c>
      <c r="I102" s="6">
        <f t="shared" si="10"/>
        <v>17691.849999999999</v>
      </c>
      <c r="J102" s="45"/>
      <c r="K102" s="45"/>
      <c r="L102" s="45"/>
      <c r="M102" s="45"/>
      <c r="N102" s="45"/>
      <c r="O102" s="45"/>
      <c r="P102" s="46"/>
    </row>
    <row r="103" spans="1:16" ht="47.25">
      <c r="A103" s="42">
        <v>7</v>
      </c>
      <c r="B103" s="21" t="s">
        <v>157</v>
      </c>
      <c r="C103" s="22">
        <v>1.1000000000000001</v>
      </c>
      <c r="D103" s="45"/>
      <c r="E103" s="4" t="s">
        <v>28</v>
      </c>
      <c r="F103" s="23">
        <v>1</v>
      </c>
      <c r="G103" s="24">
        <v>3139.75</v>
      </c>
      <c r="H103" s="22">
        <f t="shared" si="9"/>
        <v>1.1000000000000001</v>
      </c>
      <c r="I103" s="6">
        <f t="shared" si="10"/>
        <v>3453.7249999999999</v>
      </c>
      <c r="J103" s="45"/>
      <c r="K103" s="45"/>
      <c r="L103" s="45"/>
      <c r="M103" s="45"/>
      <c r="N103" s="45"/>
      <c r="O103" s="45"/>
      <c r="P103" s="46"/>
    </row>
    <row r="104" spans="1:16" ht="78.75">
      <c r="A104" s="42">
        <v>8</v>
      </c>
      <c r="B104" s="21" t="s">
        <v>158</v>
      </c>
      <c r="C104" s="22">
        <v>65.45</v>
      </c>
      <c r="D104" s="45"/>
      <c r="E104" s="4" t="s">
        <v>28</v>
      </c>
      <c r="F104" s="23">
        <v>59.5</v>
      </c>
      <c r="G104" s="24">
        <v>3234.75</v>
      </c>
      <c r="H104" s="22">
        <f t="shared" si="9"/>
        <v>65.45</v>
      </c>
      <c r="I104" s="6">
        <f t="shared" si="10"/>
        <v>3558.2249999999999</v>
      </c>
      <c r="J104" s="45"/>
      <c r="K104" s="45"/>
      <c r="L104" s="45"/>
      <c r="M104" s="45"/>
      <c r="N104" s="45"/>
      <c r="O104" s="45"/>
      <c r="P104" s="46"/>
    </row>
    <row r="105" spans="1:16" ht="63">
      <c r="A105" s="42">
        <v>9</v>
      </c>
      <c r="B105" s="21" t="s">
        <v>159</v>
      </c>
      <c r="C105" s="25">
        <v>9.9</v>
      </c>
      <c r="D105" s="45"/>
      <c r="E105" s="4" t="s">
        <v>28</v>
      </c>
      <c r="F105" s="26">
        <v>9</v>
      </c>
      <c r="G105" s="27">
        <v>21968.75</v>
      </c>
      <c r="H105" s="22">
        <f t="shared" si="9"/>
        <v>9.9</v>
      </c>
      <c r="I105" s="6">
        <f t="shared" si="10"/>
        <v>24165.625</v>
      </c>
      <c r="J105" s="45"/>
      <c r="K105" s="45"/>
      <c r="L105" s="45"/>
      <c r="M105" s="45"/>
      <c r="N105" s="45"/>
      <c r="O105" s="45"/>
      <c r="P105" s="46"/>
    </row>
    <row r="106" spans="1:16" ht="63">
      <c r="A106" s="42">
        <v>10</v>
      </c>
      <c r="B106" s="21" t="s">
        <v>160</v>
      </c>
      <c r="C106" s="25">
        <v>15.400000000000002</v>
      </c>
      <c r="D106" s="45"/>
      <c r="E106" s="4" t="s">
        <v>28</v>
      </c>
      <c r="F106" s="26">
        <v>14</v>
      </c>
      <c r="G106" s="27">
        <v>6374.5</v>
      </c>
      <c r="H106" s="22">
        <f t="shared" si="9"/>
        <v>15.400000000000002</v>
      </c>
      <c r="I106" s="6">
        <f t="shared" si="10"/>
        <v>7011.95</v>
      </c>
      <c r="J106" s="45"/>
      <c r="K106" s="45"/>
      <c r="L106" s="45"/>
      <c r="M106" s="45"/>
      <c r="N106" s="45"/>
      <c r="O106" s="45"/>
      <c r="P106" s="46"/>
    </row>
    <row r="107" spans="1:16" ht="78.75">
      <c r="A107" s="42">
        <v>11</v>
      </c>
      <c r="B107" s="21" t="s">
        <v>161</v>
      </c>
      <c r="C107" s="25">
        <v>1.1000000000000001</v>
      </c>
      <c r="D107" s="45"/>
      <c r="E107" s="4" t="s">
        <v>28</v>
      </c>
      <c r="F107" s="26">
        <v>1</v>
      </c>
      <c r="G107" s="27">
        <v>23341.5</v>
      </c>
      <c r="H107" s="22">
        <f t="shared" si="9"/>
        <v>1.1000000000000001</v>
      </c>
      <c r="I107" s="6">
        <f t="shared" si="10"/>
        <v>25675.65</v>
      </c>
      <c r="J107" s="45"/>
      <c r="K107" s="45"/>
      <c r="L107" s="45"/>
      <c r="M107" s="45"/>
      <c r="N107" s="45"/>
      <c r="O107" s="45"/>
      <c r="P107" s="46"/>
    </row>
    <row r="108" spans="1:16" ht="63">
      <c r="A108" s="42">
        <v>12</v>
      </c>
      <c r="B108" s="21" t="s">
        <v>162</v>
      </c>
      <c r="C108" s="25">
        <v>26.400000000000002</v>
      </c>
      <c r="D108" s="45"/>
      <c r="E108" s="4" t="s">
        <v>28</v>
      </c>
      <c r="F108" s="26">
        <v>24</v>
      </c>
      <c r="G108" s="27">
        <v>20985.5</v>
      </c>
      <c r="H108" s="22">
        <f t="shared" si="9"/>
        <v>26.400000000000002</v>
      </c>
      <c r="I108" s="6">
        <f t="shared" si="10"/>
        <v>23084.05</v>
      </c>
      <c r="J108" s="45"/>
      <c r="K108" s="45"/>
      <c r="L108" s="45"/>
      <c r="M108" s="45"/>
      <c r="N108" s="45"/>
      <c r="O108" s="45"/>
      <c r="P108" s="46"/>
    </row>
    <row r="109" spans="1:16" ht="47.25">
      <c r="A109" s="42">
        <v>13</v>
      </c>
      <c r="B109" s="21" t="s">
        <v>163</v>
      </c>
      <c r="C109" s="25">
        <v>26.400000000000002</v>
      </c>
      <c r="D109" s="45"/>
      <c r="E109" s="4" t="s">
        <v>28</v>
      </c>
      <c r="F109" s="26">
        <v>24</v>
      </c>
      <c r="G109" s="27">
        <v>5885.25</v>
      </c>
      <c r="H109" s="22">
        <f t="shared" si="9"/>
        <v>26.400000000000002</v>
      </c>
      <c r="I109" s="6">
        <f t="shared" si="10"/>
        <v>6473.7749999999996</v>
      </c>
      <c r="J109" s="45"/>
      <c r="K109" s="45"/>
      <c r="L109" s="45"/>
      <c r="M109" s="45"/>
      <c r="N109" s="45"/>
      <c r="O109" s="45"/>
      <c r="P109" s="46"/>
    </row>
    <row r="110" spans="1:16" ht="63">
      <c r="A110" s="42">
        <v>14</v>
      </c>
      <c r="B110" s="21" t="s">
        <v>164</v>
      </c>
      <c r="C110" s="25">
        <v>105.60000000000001</v>
      </c>
      <c r="D110" s="45"/>
      <c r="E110" s="4" t="s">
        <v>28</v>
      </c>
      <c r="F110" s="26">
        <v>96</v>
      </c>
      <c r="G110" s="27">
        <v>13143.25</v>
      </c>
      <c r="H110" s="22">
        <f t="shared" si="9"/>
        <v>105.60000000000001</v>
      </c>
      <c r="I110" s="6">
        <f t="shared" si="10"/>
        <v>14457.575000000001</v>
      </c>
      <c r="J110" s="45"/>
      <c r="K110" s="45"/>
      <c r="L110" s="45"/>
      <c r="M110" s="45"/>
      <c r="N110" s="45"/>
      <c r="O110" s="45"/>
      <c r="P110" s="46"/>
    </row>
    <row r="111" spans="1:16" ht="63">
      <c r="A111" s="42">
        <v>15</v>
      </c>
      <c r="B111" s="21" t="s">
        <v>165</v>
      </c>
      <c r="C111" s="25">
        <v>110.00000000000001</v>
      </c>
      <c r="D111" s="45"/>
      <c r="E111" s="4"/>
      <c r="F111" s="26">
        <v>100</v>
      </c>
      <c r="G111" s="27">
        <v>8730.5</v>
      </c>
      <c r="H111" s="22">
        <f t="shared" si="9"/>
        <v>110.00000000000001</v>
      </c>
      <c r="I111" s="6">
        <f t="shared" si="10"/>
        <v>9603.5499999999993</v>
      </c>
      <c r="J111" s="45"/>
      <c r="K111" s="45"/>
      <c r="L111" s="45"/>
      <c r="M111" s="45"/>
      <c r="N111" s="45"/>
      <c r="O111" s="45"/>
      <c r="P111" s="46"/>
    </row>
    <row r="112" spans="1:16" ht="63">
      <c r="A112" s="42">
        <v>16</v>
      </c>
      <c r="B112" s="21" t="s">
        <v>166</v>
      </c>
      <c r="C112" s="25">
        <v>1.1000000000000001</v>
      </c>
      <c r="D112" s="45"/>
      <c r="E112" s="4"/>
      <c r="F112" s="26">
        <v>1</v>
      </c>
      <c r="G112" s="27">
        <v>97484.25</v>
      </c>
      <c r="H112" s="22">
        <f t="shared" si="9"/>
        <v>1.1000000000000001</v>
      </c>
      <c r="I112" s="6">
        <f t="shared" si="10"/>
        <v>107232.675</v>
      </c>
      <c r="J112" s="45"/>
      <c r="K112" s="45"/>
      <c r="L112" s="45"/>
      <c r="M112" s="45"/>
      <c r="N112" s="45"/>
      <c r="O112" s="45"/>
      <c r="P112" s="46"/>
    </row>
    <row r="113" spans="1:16" ht="78.75">
      <c r="A113" s="42">
        <v>17</v>
      </c>
      <c r="B113" s="21" t="s">
        <v>167</v>
      </c>
      <c r="C113" s="22">
        <v>1100</v>
      </c>
      <c r="D113" s="45"/>
      <c r="E113" s="4"/>
      <c r="F113" s="23">
        <v>1000</v>
      </c>
      <c r="G113" s="27">
        <v>32494.75</v>
      </c>
      <c r="H113" s="22">
        <f t="shared" si="9"/>
        <v>1100</v>
      </c>
      <c r="I113" s="6">
        <f t="shared" si="10"/>
        <v>35744.224999999999</v>
      </c>
      <c r="J113" s="45"/>
      <c r="K113" s="45"/>
      <c r="L113" s="45"/>
      <c r="M113" s="45"/>
      <c r="N113" s="45"/>
      <c r="O113" s="45"/>
      <c r="P113" s="46"/>
    </row>
    <row r="114" spans="1:16" ht="47.25">
      <c r="A114" s="42">
        <v>18</v>
      </c>
      <c r="B114" s="21" t="s">
        <v>168</v>
      </c>
      <c r="C114" s="23">
        <v>220.00000000000003</v>
      </c>
      <c r="D114" s="45"/>
      <c r="E114" s="4"/>
      <c r="F114" s="23">
        <v>200</v>
      </c>
      <c r="G114" s="27">
        <v>14554</v>
      </c>
      <c r="H114" s="23">
        <f t="shared" si="9"/>
        <v>220.00000000000003</v>
      </c>
      <c r="I114" s="6">
        <f t="shared" si="10"/>
        <v>16009.4</v>
      </c>
      <c r="J114" s="45"/>
      <c r="K114" s="45"/>
      <c r="L114" s="45"/>
      <c r="M114" s="45"/>
      <c r="N114" s="45"/>
      <c r="O114" s="45"/>
      <c r="P114" s="46"/>
    </row>
    <row r="115" spans="1:16" ht="47.25">
      <c r="A115" s="42">
        <v>19</v>
      </c>
      <c r="B115" s="21" t="s">
        <v>169</v>
      </c>
      <c r="C115" s="23">
        <v>500</v>
      </c>
      <c r="D115" s="45"/>
      <c r="E115" s="4"/>
      <c r="F115" s="3" t="s">
        <v>60</v>
      </c>
      <c r="G115" s="3" t="s">
        <v>60</v>
      </c>
      <c r="H115" s="23">
        <v>500</v>
      </c>
      <c r="I115" s="6">
        <v>75000</v>
      </c>
      <c r="J115" s="45"/>
      <c r="K115" s="45"/>
      <c r="L115" s="45"/>
      <c r="M115" s="45"/>
      <c r="N115" s="45"/>
      <c r="O115" s="45"/>
      <c r="P115" s="46"/>
    </row>
    <row r="116" spans="1:16" ht="15.75">
      <c r="A116" s="42">
        <v>20</v>
      </c>
      <c r="B116" s="2" t="s">
        <v>59</v>
      </c>
      <c r="C116" s="3">
        <v>1000</v>
      </c>
      <c r="D116" s="45"/>
      <c r="E116" s="4"/>
      <c r="F116" s="3" t="s">
        <v>60</v>
      </c>
      <c r="G116" s="28" t="s">
        <v>60</v>
      </c>
      <c r="H116" s="3">
        <v>1000</v>
      </c>
      <c r="I116" s="6">
        <v>500000</v>
      </c>
      <c r="J116" s="45"/>
      <c r="K116" s="45"/>
      <c r="L116" s="45"/>
      <c r="M116" s="45"/>
      <c r="N116" s="45"/>
      <c r="O116" s="45"/>
      <c r="P116" s="46"/>
    </row>
    <row r="117" spans="1:16" ht="15.75">
      <c r="A117" s="44" t="s">
        <v>170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16"/>
      <c r="L117" s="16"/>
      <c r="M117" s="16"/>
      <c r="N117" s="16"/>
      <c r="O117" s="16"/>
      <c r="P117" s="16"/>
    </row>
    <row r="118" spans="1:16" ht="23.25">
      <c r="A118" s="47" t="s">
        <v>177</v>
      </c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</row>
    <row r="119" spans="1:16" ht="23.25">
      <c r="A119" s="48" t="s">
        <v>178</v>
      </c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</row>
    <row r="120" spans="1:16">
      <c r="A120" s="35">
        <v>1</v>
      </c>
      <c r="B120" s="35">
        <v>2</v>
      </c>
      <c r="C120" s="35">
        <v>3</v>
      </c>
      <c r="D120" s="35">
        <v>4</v>
      </c>
      <c r="E120" s="36">
        <v>5</v>
      </c>
      <c r="F120" s="36">
        <v>6</v>
      </c>
      <c r="G120" s="35">
        <v>7</v>
      </c>
      <c r="H120" s="35">
        <v>8</v>
      </c>
      <c r="I120" s="35">
        <v>9</v>
      </c>
      <c r="J120" s="35">
        <v>10</v>
      </c>
      <c r="K120" s="37">
        <v>11</v>
      </c>
      <c r="L120" s="37">
        <v>12</v>
      </c>
      <c r="M120" s="37">
        <v>13</v>
      </c>
      <c r="N120" s="37">
        <v>14</v>
      </c>
      <c r="O120" s="37">
        <v>15</v>
      </c>
      <c r="P120" s="37">
        <v>16</v>
      </c>
    </row>
    <row r="121" spans="1:16" ht="90">
      <c r="A121" s="38" t="s">
        <v>0</v>
      </c>
      <c r="B121" s="38" t="s">
        <v>1</v>
      </c>
      <c r="C121" s="38" t="s">
        <v>2</v>
      </c>
      <c r="D121" s="38" t="s">
        <v>3</v>
      </c>
      <c r="E121" s="39" t="s">
        <v>4</v>
      </c>
      <c r="F121" s="39" t="s">
        <v>5</v>
      </c>
      <c r="G121" s="38" t="s">
        <v>6</v>
      </c>
      <c r="H121" s="38" t="s">
        <v>7</v>
      </c>
      <c r="I121" s="38" t="s">
        <v>8</v>
      </c>
      <c r="J121" s="37" t="s">
        <v>9</v>
      </c>
      <c r="K121" s="37" t="s">
        <v>10</v>
      </c>
      <c r="L121" s="37" t="s">
        <v>11</v>
      </c>
      <c r="M121" s="37" t="s">
        <v>12</v>
      </c>
      <c r="N121" s="37" t="s">
        <v>13</v>
      </c>
      <c r="O121" s="37" t="s">
        <v>14</v>
      </c>
      <c r="P121" s="35" t="s">
        <v>15</v>
      </c>
    </row>
    <row r="122" spans="1:16" ht="18.75">
      <c r="A122" s="49" t="s">
        <v>179</v>
      </c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</row>
    <row r="123" spans="1:16" ht="60">
      <c r="A123" s="16">
        <v>1</v>
      </c>
      <c r="B123" s="16" t="s">
        <v>180</v>
      </c>
      <c r="C123" s="16" t="s">
        <v>181</v>
      </c>
      <c r="D123" s="16" t="s">
        <v>182</v>
      </c>
      <c r="E123" s="16" t="s">
        <v>28</v>
      </c>
      <c r="F123" s="16" t="s">
        <v>181</v>
      </c>
      <c r="G123" s="16" t="s">
        <v>60</v>
      </c>
      <c r="H123" s="16" t="s">
        <v>181</v>
      </c>
      <c r="I123" s="16" t="s">
        <v>60</v>
      </c>
      <c r="J123" s="16"/>
      <c r="K123" s="16" t="s">
        <v>182</v>
      </c>
      <c r="L123" s="29" t="s">
        <v>183</v>
      </c>
      <c r="M123" s="29" t="s">
        <v>184</v>
      </c>
      <c r="N123" s="30">
        <v>44079</v>
      </c>
      <c r="O123" s="16"/>
      <c r="P123" s="16"/>
    </row>
    <row r="124" spans="1:16">
      <c r="A124" s="16">
        <v>2</v>
      </c>
      <c r="B124" s="16" t="s">
        <v>185</v>
      </c>
      <c r="C124" s="16" t="s">
        <v>186</v>
      </c>
      <c r="D124" s="16" t="s">
        <v>182</v>
      </c>
      <c r="E124" s="16" t="s">
        <v>28</v>
      </c>
      <c r="F124" s="16" t="s">
        <v>186</v>
      </c>
      <c r="G124" s="16" t="s">
        <v>60</v>
      </c>
      <c r="H124" s="16" t="s">
        <v>186</v>
      </c>
      <c r="I124" s="16" t="s">
        <v>60</v>
      </c>
      <c r="J124" s="16"/>
      <c r="K124" s="16"/>
      <c r="L124" s="16"/>
      <c r="M124" s="16"/>
      <c r="N124" s="16"/>
      <c r="O124" s="16"/>
      <c r="P124" s="16"/>
    </row>
    <row r="125" spans="1:16">
      <c r="A125" s="16">
        <v>3</v>
      </c>
      <c r="B125" s="16" t="s">
        <v>187</v>
      </c>
      <c r="C125" s="16" t="s">
        <v>188</v>
      </c>
      <c r="D125" s="16" t="s">
        <v>182</v>
      </c>
      <c r="E125" s="16" t="s">
        <v>28</v>
      </c>
      <c r="F125" s="16" t="s">
        <v>188</v>
      </c>
      <c r="G125" s="16" t="s">
        <v>60</v>
      </c>
      <c r="H125" s="16" t="s">
        <v>189</v>
      </c>
      <c r="I125" s="16" t="s">
        <v>60</v>
      </c>
      <c r="J125" s="16"/>
      <c r="K125" s="16"/>
      <c r="L125" s="16"/>
      <c r="M125" s="16"/>
      <c r="N125" s="16"/>
      <c r="O125" s="16"/>
      <c r="P125" s="16"/>
    </row>
    <row r="126" spans="1:16">
      <c r="A126" s="16">
        <v>4</v>
      </c>
      <c r="B126" s="16" t="s">
        <v>190</v>
      </c>
      <c r="C126" s="16" t="s">
        <v>191</v>
      </c>
      <c r="D126" s="16" t="s">
        <v>182</v>
      </c>
      <c r="E126" s="16" t="s">
        <v>28</v>
      </c>
      <c r="F126" s="16" t="s">
        <v>191</v>
      </c>
      <c r="G126" s="16" t="s">
        <v>60</v>
      </c>
      <c r="H126" s="16" t="s">
        <v>191</v>
      </c>
      <c r="I126" s="16" t="s">
        <v>60</v>
      </c>
      <c r="J126" s="16"/>
      <c r="K126" s="16"/>
      <c r="L126" s="16"/>
      <c r="M126" s="16"/>
      <c r="N126" s="16"/>
      <c r="O126" s="16"/>
      <c r="P126" s="16"/>
    </row>
    <row r="127" spans="1:16">
      <c r="A127" s="16">
        <v>5</v>
      </c>
      <c r="B127" s="16" t="s">
        <v>192</v>
      </c>
      <c r="C127" s="16" t="s">
        <v>193</v>
      </c>
      <c r="D127" s="16" t="s">
        <v>182</v>
      </c>
      <c r="E127" s="16" t="s">
        <v>28</v>
      </c>
      <c r="F127" s="16" t="s">
        <v>193</v>
      </c>
      <c r="G127" s="16" t="s">
        <v>60</v>
      </c>
      <c r="H127" s="16" t="s">
        <v>193</v>
      </c>
      <c r="I127" s="16" t="s">
        <v>60</v>
      </c>
      <c r="J127" s="16"/>
      <c r="K127" s="16"/>
      <c r="L127" s="16"/>
      <c r="M127" s="16"/>
      <c r="N127" s="16"/>
      <c r="O127" s="16"/>
      <c r="P127" s="16"/>
    </row>
    <row r="128" spans="1:16">
      <c r="A128" s="16">
        <v>6</v>
      </c>
      <c r="B128" s="16" t="s">
        <v>194</v>
      </c>
      <c r="C128" s="16" t="s">
        <v>195</v>
      </c>
      <c r="D128" s="16" t="s">
        <v>182</v>
      </c>
      <c r="E128" s="16" t="s">
        <v>28</v>
      </c>
      <c r="F128" s="16" t="s">
        <v>195</v>
      </c>
      <c r="G128" s="16" t="s">
        <v>60</v>
      </c>
      <c r="H128" s="16" t="s">
        <v>195</v>
      </c>
      <c r="I128" s="16" t="s">
        <v>60</v>
      </c>
      <c r="J128" s="16"/>
      <c r="K128" s="16"/>
      <c r="L128" s="16"/>
      <c r="M128" s="16"/>
      <c r="N128" s="16"/>
      <c r="O128" s="16"/>
      <c r="P128" s="16"/>
    </row>
    <row r="129" spans="1:16">
      <c r="A129" s="16">
        <v>7</v>
      </c>
      <c r="B129" s="16" t="s">
        <v>196</v>
      </c>
      <c r="C129" s="16" t="s">
        <v>197</v>
      </c>
      <c r="D129" s="16" t="s">
        <v>182</v>
      </c>
      <c r="E129" s="16" t="s">
        <v>28</v>
      </c>
      <c r="F129" s="16" t="s">
        <v>197</v>
      </c>
      <c r="G129" s="16" t="s">
        <v>60</v>
      </c>
      <c r="H129" s="16" t="s">
        <v>197</v>
      </c>
      <c r="I129" s="16" t="s">
        <v>60</v>
      </c>
      <c r="J129" s="16"/>
      <c r="K129" s="16"/>
      <c r="L129" s="16"/>
      <c r="M129" s="16"/>
      <c r="N129" s="16"/>
      <c r="O129" s="16"/>
      <c r="P129" s="16"/>
    </row>
    <row r="130" spans="1:16">
      <c r="A130" s="16">
        <v>8</v>
      </c>
      <c r="B130" s="16" t="s">
        <v>198</v>
      </c>
      <c r="C130" s="16" t="s">
        <v>199</v>
      </c>
      <c r="D130" s="16" t="s">
        <v>182</v>
      </c>
      <c r="E130" s="16" t="s">
        <v>28</v>
      </c>
      <c r="F130" s="16" t="s">
        <v>199</v>
      </c>
      <c r="G130" s="16" t="s">
        <v>60</v>
      </c>
      <c r="H130" s="16" t="s">
        <v>199</v>
      </c>
      <c r="I130" s="16" t="s">
        <v>60</v>
      </c>
      <c r="J130" s="16"/>
      <c r="K130" s="16"/>
      <c r="L130" s="16"/>
      <c r="M130" s="16"/>
      <c r="N130" s="16"/>
      <c r="O130" s="16"/>
      <c r="P130" s="16"/>
    </row>
    <row r="131" spans="1:16">
      <c r="A131" s="16">
        <v>9</v>
      </c>
      <c r="B131" s="16" t="s">
        <v>200</v>
      </c>
      <c r="C131" s="16" t="s">
        <v>199</v>
      </c>
      <c r="D131" s="16" t="s">
        <v>182</v>
      </c>
      <c r="E131" s="16" t="s">
        <v>28</v>
      </c>
      <c r="F131" s="16" t="s">
        <v>199</v>
      </c>
      <c r="G131" s="16" t="s">
        <v>60</v>
      </c>
      <c r="H131" s="16" t="s">
        <v>199</v>
      </c>
      <c r="I131" s="16" t="s">
        <v>60</v>
      </c>
      <c r="J131" s="16"/>
      <c r="K131" s="16"/>
      <c r="L131" s="16"/>
      <c r="M131" s="16"/>
      <c r="N131" s="16"/>
      <c r="O131" s="16"/>
      <c r="P131" s="16"/>
    </row>
    <row r="132" spans="1:16">
      <c r="A132" s="16">
        <v>10</v>
      </c>
      <c r="B132" s="16" t="s">
        <v>201</v>
      </c>
      <c r="C132" s="16" t="s">
        <v>199</v>
      </c>
      <c r="D132" s="16" t="s">
        <v>182</v>
      </c>
      <c r="E132" s="16" t="s">
        <v>28</v>
      </c>
      <c r="F132" s="16" t="s">
        <v>199</v>
      </c>
      <c r="G132" s="16" t="s">
        <v>60</v>
      </c>
      <c r="H132" s="16" t="s">
        <v>199</v>
      </c>
      <c r="I132" s="16" t="s">
        <v>60</v>
      </c>
      <c r="J132" s="16"/>
      <c r="K132" s="16"/>
      <c r="L132" s="16"/>
      <c r="M132" s="16"/>
      <c r="N132" s="16"/>
      <c r="O132" s="16"/>
      <c r="P132" s="16"/>
    </row>
    <row r="133" spans="1:16">
      <c r="A133" s="16">
        <v>11</v>
      </c>
      <c r="B133" s="16" t="s">
        <v>202</v>
      </c>
      <c r="C133" s="16" t="s">
        <v>203</v>
      </c>
      <c r="D133" s="16" t="s">
        <v>204</v>
      </c>
      <c r="E133" s="16" t="s">
        <v>28</v>
      </c>
      <c r="F133" s="16" t="s">
        <v>203</v>
      </c>
      <c r="G133" s="16" t="s">
        <v>60</v>
      </c>
      <c r="H133" s="16" t="s">
        <v>203</v>
      </c>
      <c r="I133" s="16" t="s">
        <v>60</v>
      </c>
      <c r="J133" s="16"/>
      <c r="K133" s="16"/>
      <c r="L133" s="16"/>
      <c r="M133" s="16"/>
      <c r="N133" s="16"/>
      <c r="O133" s="16"/>
      <c r="P133" s="16"/>
    </row>
    <row r="134" spans="1:16" ht="18.75">
      <c r="A134" s="50" t="s">
        <v>205</v>
      </c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</row>
    <row r="135" spans="1:16" ht="60.75">
      <c r="A135" s="16">
        <v>12</v>
      </c>
      <c r="B135" s="16" t="s">
        <v>206</v>
      </c>
      <c r="C135" s="16" t="s">
        <v>207</v>
      </c>
      <c r="D135" s="16" t="s">
        <v>182</v>
      </c>
      <c r="E135" s="16" t="s">
        <v>28</v>
      </c>
      <c r="F135" s="16" t="s">
        <v>207</v>
      </c>
      <c r="G135" s="16" t="s">
        <v>60</v>
      </c>
      <c r="H135" s="16" t="s">
        <v>207</v>
      </c>
      <c r="I135" s="16" t="s">
        <v>60</v>
      </c>
      <c r="J135" s="16"/>
      <c r="K135" s="16" t="s">
        <v>182</v>
      </c>
      <c r="L135" s="29" t="s">
        <v>208</v>
      </c>
      <c r="M135" s="29" t="s">
        <v>184</v>
      </c>
      <c r="N135" s="31">
        <v>40247</v>
      </c>
      <c r="O135" s="32"/>
      <c r="P135" s="32"/>
    </row>
    <row r="136" spans="1:16" ht="18.75">
      <c r="A136" s="16">
        <v>13</v>
      </c>
      <c r="B136" s="16" t="s">
        <v>209</v>
      </c>
      <c r="C136" s="16" t="s">
        <v>175</v>
      </c>
      <c r="D136" s="16" t="s">
        <v>182</v>
      </c>
      <c r="E136" s="16" t="s">
        <v>28</v>
      </c>
      <c r="F136" s="16" t="s">
        <v>175</v>
      </c>
      <c r="G136" s="16" t="s">
        <v>60</v>
      </c>
      <c r="H136" s="16" t="s">
        <v>175</v>
      </c>
      <c r="I136" s="16" t="s">
        <v>60</v>
      </c>
      <c r="J136" s="16"/>
      <c r="K136" s="16"/>
      <c r="L136" s="32"/>
      <c r="M136" s="32"/>
      <c r="N136" s="32"/>
      <c r="O136" s="32"/>
      <c r="P136" s="32"/>
    </row>
    <row r="137" spans="1:16" ht="18.75">
      <c r="A137" s="16">
        <v>14</v>
      </c>
      <c r="B137" s="16" t="s">
        <v>180</v>
      </c>
      <c r="C137" s="16" t="s">
        <v>181</v>
      </c>
      <c r="D137" s="16" t="s">
        <v>182</v>
      </c>
      <c r="E137" s="16" t="s">
        <v>28</v>
      </c>
      <c r="F137" s="16" t="s">
        <v>181</v>
      </c>
      <c r="G137" s="16" t="s">
        <v>60</v>
      </c>
      <c r="H137" s="16" t="s">
        <v>181</v>
      </c>
      <c r="I137" s="16" t="s">
        <v>60</v>
      </c>
      <c r="J137" s="16"/>
      <c r="K137" s="16"/>
      <c r="L137" s="32"/>
      <c r="M137" s="32"/>
      <c r="N137" s="32"/>
      <c r="O137" s="32"/>
      <c r="P137" s="32"/>
    </row>
    <row r="138" spans="1:16" ht="18.75">
      <c r="A138" s="50" t="s">
        <v>210</v>
      </c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</row>
    <row r="139" spans="1:16" ht="105">
      <c r="A139" s="16">
        <v>15</v>
      </c>
      <c r="B139" s="29" t="s">
        <v>211</v>
      </c>
      <c r="C139" s="16" t="s">
        <v>212</v>
      </c>
      <c r="D139" s="16" t="s">
        <v>213</v>
      </c>
      <c r="E139" s="16" t="s">
        <v>28</v>
      </c>
      <c r="F139" s="16" t="s">
        <v>212</v>
      </c>
      <c r="G139" s="16" t="s">
        <v>60</v>
      </c>
      <c r="H139" s="16" t="s">
        <v>212</v>
      </c>
      <c r="I139" s="16" t="s">
        <v>60</v>
      </c>
      <c r="J139" s="16" t="s">
        <v>60</v>
      </c>
      <c r="K139" s="16" t="s">
        <v>213</v>
      </c>
      <c r="L139" s="16" t="s">
        <v>214</v>
      </c>
      <c r="M139" s="29" t="s">
        <v>215</v>
      </c>
      <c r="N139" s="30">
        <v>44611</v>
      </c>
      <c r="O139" s="16"/>
      <c r="P139" s="16"/>
    </row>
    <row r="140" spans="1:16" ht="105">
      <c r="A140" s="16">
        <v>16</v>
      </c>
      <c r="B140" s="29" t="s">
        <v>216</v>
      </c>
      <c r="C140" s="16" t="s">
        <v>217</v>
      </c>
      <c r="D140" s="16" t="s">
        <v>213</v>
      </c>
      <c r="E140" s="16" t="s">
        <v>28</v>
      </c>
      <c r="F140" s="16" t="s">
        <v>217</v>
      </c>
      <c r="G140" s="16" t="s">
        <v>60</v>
      </c>
      <c r="H140" s="16" t="s">
        <v>217</v>
      </c>
      <c r="I140" s="16" t="s">
        <v>60</v>
      </c>
      <c r="J140" s="16" t="s">
        <v>60</v>
      </c>
      <c r="K140" s="16"/>
      <c r="L140" s="16"/>
      <c r="M140" s="16"/>
      <c r="N140" s="16"/>
      <c r="O140" s="16"/>
      <c r="P140" s="16"/>
    </row>
    <row r="141" spans="1:16" ht="18.75">
      <c r="A141" s="43" t="s">
        <v>218</v>
      </c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</row>
    <row r="142" spans="1:16" ht="180">
      <c r="A142" s="16">
        <v>17</v>
      </c>
      <c r="B142" s="16" t="s">
        <v>219</v>
      </c>
      <c r="C142" s="16" t="s">
        <v>220</v>
      </c>
      <c r="D142" s="16" t="s">
        <v>176</v>
      </c>
      <c r="E142" s="16" t="s">
        <v>28</v>
      </c>
      <c r="F142" s="16" t="s">
        <v>60</v>
      </c>
      <c r="G142" s="16" t="s">
        <v>60</v>
      </c>
      <c r="H142" s="16" t="s">
        <v>220</v>
      </c>
      <c r="I142" s="16" t="s">
        <v>60</v>
      </c>
      <c r="J142" s="16"/>
      <c r="K142" s="16" t="s">
        <v>182</v>
      </c>
      <c r="L142" s="33" t="s">
        <v>221</v>
      </c>
      <c r="M142" s="29" t="s">
        <v>184</v>
      </c>
      <c r="N142" s="30">
        <v>44079</v>
      </c>
      <c r="O142" s="16"/>
      <c r="P142" s="16"/>
    </row>
    <row r="143" spans="1:16">
      <c r="A143" s="16">
        <v>18</v>
      </c>
      <c r="B143" s="16" t="s">
        <v>222</v>
      </c>
      <c r="C143" s="16" t="s">
        <v>223</v>
      </c>
      <c r="D143" s="16" t="s">
        <v>176</v>
      </c>
      <c r="E143" s="16" t="s">
        <v>28</v>
      </c>
      <c r="F143" s="16" t="s">
        <v>60</v>
      </c>
      <c r="G143" s="16" t="s">
        <v>60</v>
      </c>
      <c r="H143" s="16" t="s">
        <v>223</v>
      </c>
      <c r="I143" s="16" t="s">
        <v>60</v>
      </c>
      <c r="J143" s="16"/>
      <c r="K143" s="16"/>
      <c r="L143" s="16"/>
      <c r="M143" s="16"/>
      <c r="N143" s="16"/>
      <c r="O143" s="16"/>
      <c r="P143" s="16"/>
    </row>
    <row r="144" spans="1:16">
      <c r="A144" s="34">
        <v>19</v>
      </c>
      <c r="B144" s="16" t="s">
        <v>224</v>
      </c>
      <c r="C144" s="34" t="s">
        <v>225</v>
      </c>
      <c r="D144" s="16" t="s">
        <v>176</v>
      </c>
      <c r="E144" s="16" t="s">
        <v>28</v>
      </c>
      <c r="F144" s="16" t="s">
        <v>60</v>
      </c>
      <c r="G144" s="16" t="s">
        <v>60</v>
      </c>
      <c r="H144" s="34" t="s">
        <v>225</v>
      </c>
      <c r="I144" s="16" t="s">
        <v>60</v>
      </c>
      <c r="J144" s="16" t="s">
        <v>60</v>
      </c>
      <c r="K144" s="16"/>
      <c r="L144" s="16"/>
      <c r="M144" s="16"/>
      <c r="N144" s="16"/>
      <c r="O144" s="16"/>
      <c r="P144" s="16"/>
    </row>
  </sheetData>
  <mergeCells count="66">
    <mergeCell ref="J5:J21"/>
    <mergeCell ref="A22:J22"/>
    <mergeCell ref="D26:D31"/>
    <mergeCell ref="J26:J31"/>
    <mergeCell ref="A2:P2"/>
    <mergeCell ref="A33:P33"/>
    <mergeCell ref="P26:P31"/>
    <mergeCell ref="K5:K21"/>
    <mergeCell ref="L5:L21"/>
    <mergeCell ref="M5:M21"/>
    <mergeCell ref="O5:O21"/>
    <mergeCell ref="N5:N21"/>
    <mergeCell ref="P5:P21"/>
    <mergeCell ref="A23:P23"/>
    <mergeCell ref="A32:J32"/>
    <mergeCell ref="K26:K31"/>
    <mergeCell ref="L26:L31"/>
    <mergeCell ref="M26:M31"/>
    <mergeCell ref="N26:N31"/>
    <mergeCell ref="O26:O31"/>
    <mergeCell ref="D5:D21"/>
    <mergeCell ref="M36:M59"/>
    <mergeCell ref="N36:N59"/>
    <mergeCell ref="O36:O59"/>
    <mergeCell ref="P36:P59"/>
    <mergeCell ref="D64:D83"/>
    <mergeCell ref="J64:J83"/>
    <mergeCell ref="P64:P83"/>
    <mergeCell ref="A61:P61"/>
    <mergeCell ref="D36:D59"/>
    <mergeCell ref="J36:J59"/>
    <mergeCell ref="A60:J60"/>
    <mergeCell ref="K36:K59"/>
    <mergeCell ref="L36:L59"/>
    <mergeCell ref="A85:P85"/>
    <mergeCell ref="A84:J84"/>
    <mergeCell ref="K64:K83"/>
    <mergeCell ref="L64:L83"/>
    <mergeCell ref="M64:M83"/>
    <mergeCell ref="N64:N83"/>
    <mergeCell ref="O64:O83"/>
    <mergeCell ref="M88:M92"/>
    <mergeCell ref="N88:N92"/>
    <mergeCell ref="O88:O92"/>
    <mergeCell ref="P88:P92"/>
    <mergeCell ref="A94:J94"/>
    <mergeCell ref="D88:D92"/>
    <mergeCell ref="J88:J92"/>
    <mergeCell ref="A93:J93"/>
    <mergeCell ref="K88:K92"/>
    <mergeCell ref="L88:L92"/>
    <mergeCell ref="A141:P141"/>
    <mergeCell ref="A117:J117"/>
    <mergeCell ref="K97:K116"/>
    <mergeCell ref="L97:L116"/>
    <mergeCell ref="M97:M116"/>
    <mergeCell ref="N97:N116"/>
    <mergeCell ref="O97:O116"/>
    <mergeCell ref="D97:D116"/>
    <mergeCell ref="J97:J116"/>
    <mergeCell ref="P97:P116"/>
    <mergeCell ref="A118:P118"/>
    <mergeCell ref="A119:P119"/>
    <mergeCell ref="A122:P122"/>
    <mergeCell ref="A134:P134"/>
    <mergeCell ref="A138:P138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closed system chemical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 Table</dc:creator>
  <cp:lastModifiedBy>D Table</cp:lastModifiedBy>
  <dcterms:created xsi:type="dcterms:W3CDTF">2026-05-05T07:04:57Z</dcterms:created>
  <dcterms:modified xsi:type="dcterms:W3CDTF">2026-07-23T11:23:46Z</dcterms:modified>
</cp:coreProperties>
</file>